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22" documentId="120_S{2AC9BD13-BADA-5192-A53E-5A8FF88502F6}" xr6:coauthVersionLast="47" xr6:coauthVersionMax="47" xr10:uidLastSave="{24841746-167E-4EC9-9952-FE4804B8E2B1}"/>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<sst xmlns="http://schemas.openxmlformats.org/spreadsheetml/2006/main" count="180292" uniqueCount="39126">
  <si>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</si>
  <si>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</si>
  <si>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</si>
  <si>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</si>
  <si>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</si>
  <si>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</si>
  <si>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</si>
  <si>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</si>
  <si>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</si>
  <si>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</si>
  <si>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</si>
  <si>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</si>
  <si>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</si>
  <si>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</si>
  <si>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</si>
  <si>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</si>
  <si>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</si>
  <si>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</si>
  <si>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</si>
  <si>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</si>
  <si>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</si>
  <si>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</si>
  <si>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</si>
  <si>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</si>
  <si>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</si>
  <si>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</si>
  <si>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</si>
  <si>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</si>
  <si>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</si>
  <si>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</si>
  <si>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</si>
  <si>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</si>
  <si>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</si>
  <si>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</si>
  <si>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</si>
  <si>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</si>
  <si>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</si>
  <si>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</si>
  <si>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</si>
  <si>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</si>
  <si>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</si>
  <si>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</si>
  <si>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</si>
  <si>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</si>
  <si>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</si>
  <si>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</si>
  <si>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</si>
  <si>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</si>
  <si>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</si>
  <si>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</si>
  <si>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</si>
  <si>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</si>
  <si>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</si>
  <si>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</si>
  <si>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</si>
  <si>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</si>
  <si>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</si>
  <si>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</si>
  <si>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</si>
  <si>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</si>
  <si>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</si>
  <si>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</si>
  <si>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</si>
  <si>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</si>
  <si>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</si>
  <si>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</si>
  <si>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</si>
  <si>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</si>
  <si>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</si>
  <si>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</si>
  <si>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</si>
  <si>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</si>
  <si>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</si>
  <si>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</si>
  <si>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</si>
  <si>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</si>
  <si>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</si>
  <si>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</si>
  <si>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</si>
  <si>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</si>
  <si>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</si>
  <si>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</si>
  <si>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</si>
  <si>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</si>
  <si>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</si>
  <si>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</si>
  <si>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</si>
  <si>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</si>
  <si>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</si>
  <si>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</si>
  <si>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</si>
  <si>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</si>
  <si>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</si>
  <si>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</si>
  <si>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</si>
  <si>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</si>
  <si>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</si>
  <si>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</si>
  <si>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</si>
  <si>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</si>
  <si>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</si>
  <si>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</si>
  <si>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</si>
  <si>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</si>
  <si>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</si>
  <si>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</si>
  <si>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</si>
  <si>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</si>
  <si>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</si>
  <si>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</si>
  <si>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</si>
  <si>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</si>
  <si>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</si>
  <si>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</si>
  <si>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</si>
  <si>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</si>
  <si>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</si>
  <si>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</si>
  <si>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</si>
  <si>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</si>
  <si>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</si>
  <si>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</si>
  <si>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</si>
  <si>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</si>
  <si>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</si>
  <si>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</si>
  <si>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</si>
  <si>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</si>
  <si>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</si>
  <si>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</si>
  <si>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</si>
  <si>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</si>
  <si>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</si>
  <si>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</si>
  <si>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</si>
  <si>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</si>
  <si>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</si>
  <si>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</si>
  <si>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</si>
  <si>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</si>
  <si>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</si>
  <si>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</si>
  <si>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</si>
  <si>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</si>
  <si>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</si>
  <si>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</si>
  <si>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</si>
  <si>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</si>
  <si>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</si>
  <si>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</si>
  <si>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</si>
  <si>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</si>
  <si>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</si>
  <si>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</si>
  <si>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</si>
  <si>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</si>
  <si>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</si>
  <si>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</si>
  <si>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</si>
  <si>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</si>
  <si>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</si>
  <si>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</si>
  <si>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</si>
  <si>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</si>
  <si>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</si>
  <si>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</si>
  <si>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</si>
  <si>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</si>
  <si>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</si>
  <si>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</si>
  <si>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</si>
  <si>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</si>
  <si>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</si>
  <si>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</si>
  <si>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</si>
  <si>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</si>
  <si>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</si>
  <si>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</si>
  <si>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</si>
  <si>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</si>
  <si>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</si>
  <si>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</si>
  <si>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</si>
  <si>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</si>
  <si>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</si>
  <si>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</si>
  <si>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</si>
  <si>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</si>
  <si>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</si>
  <si>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</si>
  <si>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</si>
  <si>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</si>
  <si>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</si>
  <si>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</si>
  <si>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</si>
  <si>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</si>
  <si>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</si>
  <si>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</si>
  <si>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</si>
  <si>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</si>
  <si>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</si>
  <si>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</si>
  <si>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</si>
  <si>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</si>
  <si>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</si>
  <si>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</si>
  <si>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</si>
  <si>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</si>
  <si>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</si>
  <si>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</si>
  <si>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</si>
  <si>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</si>
  <si>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</si>
  <si>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</si>
  <si>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</si>
  <si>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</si>
  <si>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</si>
  <si>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</si>
  <si>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</si>
  <si>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</si>
  <si>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</si>
  <si>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</si>
  <si>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</si>
  <si>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</si>
  <si>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</si>
  <si>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</si>
  <si>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</si>
  <si>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</si>
  <si>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</si>
  <si>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</si>
  <si>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</si>
  <si>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</si>
  <si>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</si>
  <si>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</si>
  <si>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</si>
  <si>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</si>
  <si>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</si>
  <si>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</si>
  <si>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</si>
  <si>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</si>
  <si>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</si>
  <si>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</si>
  <si>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</si>
  <si>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</si>
  <si>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</si>
  <si>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</si>
  <si>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</si>
  <si>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</si>
  <si>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</si>
  <si>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</si>
  <si>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</si>
  <si>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</si>
  <si>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</si>
  <si>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</si>
  <si>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</si>
  <si>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</si>
  <si>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</si>
  <si>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</si>
  <si>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</si>
  <si>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</si>
  <si>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</si>
  <si>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</si>
  <si>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</si>
  <si>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</si>
  <si>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</si>
  <si>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</si>
  <si>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</si>
  <si>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</si>
  <si>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</si>
  <si>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</si>
  <si>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</si>
  <si>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</si>
  <si>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</si>
  <si>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</si>
  <si>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</si>
  <si>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</si>
  <si>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</si>
  <si>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</si>
  <si>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</si>
  <si>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</si>
  <si>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</si>
  <si>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</si>
  <si>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</si>
  <si>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</si>
  <si>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</si>
  <si>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</si>
  <si>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</si>
  <si>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</si>
  <si>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</si>
  <si>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</si>
  <si>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</si>
  <si>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</si>
  <si>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</si>
  <si>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</si>
  <si>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</si>
  <si>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</si>
  <si>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</si>
  <si>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</si>
  <si>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</si>
  <si>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</si>
  <si>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</si>
  <si>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</si>
  <si>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</si>
  <si>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</si>
  <si>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</si>
  <si>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</si>
  <si>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</si>
  <si>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</si>
  <si>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</si>
  <si>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</si>
  <si>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</si>
  <si>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</si>
  <si>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</si>
  <si>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</si>
  <si>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</si>
  <si>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</si>
  <si>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</si>
  <si>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</si>
  <si>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</si>
  <si>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</si>
  <si>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</si>
  <si>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</si>
  <si>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</si>
  <si>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</si>
  <si>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</si>
  <si>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</si>
  <si>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</si>
  <si>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</si>
  <si>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</si>
  <si>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</si>
  <si>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</si>
  <si>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</si>
  <si>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</si>
  <si>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</si>
  <si>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</si>
  <si>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</si>
  <si>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</si>
  <si>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</si>
  <si>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</si>
  <si>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</si>
  <si>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</si>
  <si>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</si>
  <si>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</si>
  <si>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</si>
  <si>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</si>
  <si>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</si>
  <si>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</si>
  <si>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</si>
  <si>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</si>
  <si>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</si>
  <si>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</si>
  <si>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</si>
  <si>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</si>
  <si>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</si>
  <si>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</si>
  <si>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</si>
  <si>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</si>
  <si>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</si>
  <si>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</si>
  <si>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</si>
  <si>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</si>
  <si>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</si>
  <si>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</si>
  <si>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</si>
  <si>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</si>
  <si>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</si>
  <si>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</si>
  <si>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</si>
  <si>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</si>
  <si>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</si>
  <si>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</si>
  <si>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</si>
  <si>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</si>
  <si>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</si>
  <si>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</si>
  <si>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</si>
  <si>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</si>
  <si>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</si>
  <si>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</si>
  <si>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</si>
  <si>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</si>
  <si>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</si>
  <si>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</si>
  <si>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</si>
  <si>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</si>
  <si>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</si>
  <si>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</si>
  <si>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</si>
  <si>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</si>
  <si>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</si>
  <si>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</si>
  <si>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</si>
  <si>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</si>
  <si>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</si>
  <si>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</si>
  <si>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</si>
  <si>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</si>
  <si>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</si>
  <si>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</si>
  <si>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</si>
  <si>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</si>
  <si>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</si>
  <si>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</si>
  <si>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</si>
  <si>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</si>
  <si>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</si>
  <si>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</si>
  <si>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</si>
  <si>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</si>
  <si>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</si>
  <si>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</si>
  <si>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</si>
  <si>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</si>
  <si>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</si>
  <si>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</si>
  <si>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</si>
  <si>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</si>
  <si>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</si>
  <si>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</si>
  <si>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</si>
  <si>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</si>
  <si>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</si>
  <si>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</si>
  <si>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</si>
  <si>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</si>
  <si>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</si>
  <si>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</si>
  <si>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</si>
  <si>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</si>
  <si>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</si>
  <si>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</si>
  <si>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</si>
  <si>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</si>
  <si>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</si>
  <si>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</si>
  <si>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</si>
  <si>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</si>
  <si>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</si>
  <si>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</si>
  <si>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</si>
  <si>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</si>
  <si>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</si>
  <si>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</si>
  <si>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</si>
  <si>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</si>
  <si>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</si>
  <si>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</si>
  <si>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</si>
  <si>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</si>
  <si>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</si>
  <si>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</si>
  <si>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</si>
  <si>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</si>
  <si>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</si>
  <si>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</si>
  <si>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</si>
  <si>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</si>
  <si>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</si>
  <si>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</si>
  <si>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</si>
  <si>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</si>
  <si>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</si>
  <si>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</si>
  <si>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</si>
  <si>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</si>
  <si>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</si>
  <si>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</si>
  <si>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</si>
  <si>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</si>
  <si>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</si>
  <si>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</si>
  <si>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</si>
  <si>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</si>
  <si>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</si>
  <si>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</si>
  <si>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</si>
  <si>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</si>
  <si>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</si>
  <si>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</si>
  <si>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</si>
  <si>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</si>
  <si>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</si>
  <si>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</si>
  <si>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</si>
  <si>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</si>
  <si>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</si>
  <si>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</si>
  <si>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</si>
  <si>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</si>
  <si>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</si>
  <si>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</si>
  <si>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</si>
  <si>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</si>
  <si>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</si>
  <si>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</si>
  <si>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</si>
  <si>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</si>
  <si>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</si>
  <si>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</si>
  <si>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</si>
  <si>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</si>
  <si>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</si>
  <si>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</si>
  <si>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</si>
  <si>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</si>
  <si>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</si>
  <si>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</si>
  <si>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</si>
  <si>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</si>
  <si>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</si>
  <si>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</si>
  <si>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</si>
  <si>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</si>
  <si>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</si>
  <si>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</si>
  <si>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</si>
  <si>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</si>
  <si>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</si>
  <si>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</si>
  <si>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</si>
  <si>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</si>
  <si>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</si>
  <si>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</si>
  <si>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</si>
  <si>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</si>
  <si>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</si>
  <si>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</si>
  <si>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</si>
  <si>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</si>
  <si>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</si>
  <si>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</si>
  <si>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</si>
  <si>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</si>
  <si>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</si>
  <si>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</si>
  <si>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</si>
  <si>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</si>
  <si>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</si>
  <si>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</si>
  <si>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</si>
  <si>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</si>
  <si>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</si>
  <si>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</si>
  <si>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</si>
  <si>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</si>
  <si>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</si>
  <si>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</si>
  <si>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</si>
  <si>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</si>
  <si>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</si>
  <si>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</si>
  <si>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</si>
  <si>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</si>
  <si>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</si>
  <si>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</si>
  <si>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</si>
  <si>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</si>
  <si>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</si>
  <si>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</si>
  <si>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</si>
  <si>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</si>
  <si>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</si>
  <si>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</si>
  <si>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</si>
  <si>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</si>
  <si>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</si>
  <si>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</si>
  <si>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</si>
  <si>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</si>
  <si>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</si>
  <si>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</si>
  <si>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</si>
  <si>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</si>
  <si>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</si>
  <si>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</si>
  <si>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</si>
  <si>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</si>
  <si>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</si>
  <si>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</si>
  <si>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</si>
  <si>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</si>
  <si>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</si>
  <si>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</si>
  <si>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</si>
  <si>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</si>
  <si>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</si>
  <si>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</si>
  <si>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</si>
  <si>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</si>
  <si>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</si>
  <si>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</si>
  <si>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</si>
  <si>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</si>
  <si>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</si>
  <si>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</si>
  <si>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</si>
  <si>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</si>
  <si>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</si>
  <si>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</si>
  <si>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</si>
  <si>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</si>
  <si>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</si>
  <si>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</si>
  <si>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</si>
  <si>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</si>
  <si>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</si>
  <si>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</si>
  <si>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</si>
  <si>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</si>
  <si>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</si>
  <si>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</si>
  <si>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</si>
  <si>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</si>
  <si>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</si>
  <si>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</si>
  <si>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</si>
  <si>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</si>
  <si>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</si>
  <si>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</si>
  <si>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</si>
  <si>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</si>
  <si>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</si>
  <si>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</si>
  <si>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</si>
  <si>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</si>
  <si>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</si>
  <si>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</si>
  <si>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</si>
  <si>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</si>
  <si>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</si>
  <si>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</si>
  <si>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</si>
  <si>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</si>
  <si>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</si>
  <si>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</si>
  <si>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</si>
  <si>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</si>
  <si>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</si>
  <si>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</si>
  <si>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</si>
  <si>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</si>
  <si>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</si>
  <si>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</si>
  <si>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</si>
  <si>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</si>
  <si>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</si>
  <si>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</si>
  <si>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</si>
  <si>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</si>
  <si>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</si>
  <si>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</si>
  <si>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</si>
  <si>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</si>
  <si>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</si>
  <si>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</si>
  <si>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</si>
  <si>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</si>
  <si>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</si>
  <si>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</si>
  <si>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</si>
  <si>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</si>
  <si>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</si>
  <si>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</si>
  <si>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</si>
  <si>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</si>
  <si>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</si>
  <si>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</si>
  <si>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</si>
  <si>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</si>
  <si>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</si>
  <si>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</si>
  <si>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</si>
  <si>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</si>
  <si>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</si>
  <si>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</si>
  <si>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</si>
  <si>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</si>
  <si>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</si>
  <si>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</si>
  <si>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</si>
  <si>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</si>
  <si>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</si>
  <si>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</si>
  <si>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</si>
  <si>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</si>
  <si>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</si>
  <si>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</si>
  <si>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</si>
  <si>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</si>
  <si>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</si>
  <si>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</si>
  <si>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</si>
  <si>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</si>
  <si>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</si>
  <si>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</si>
  <si>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</si>
  <si>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</si>
  <si>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</si>
  <si>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</si>
  <si>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</si>
  <si>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</si>
  <si>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</si>
  <si>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</si>
  <si>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</si>
  <si>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</si>
  <si>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</si>
  <si>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</si>
  <si>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</si>
  <si>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</si>
  <si>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</si>
  <si>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</si>
  <si>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</si>
  <si>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</si>
  <si>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</si>
  <si>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</si>
  <si>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</si>
  <si>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</si>
  <si>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</si>
  <si>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</si>
  <si>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</si>
  <si>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</si>
  <si>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</si>
  <si>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</si>
  <si>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</si>
  <si>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</si>
  <si>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</si>
  <si>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</si>
  <si>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</si>
  <si>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</si>
  <si>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</si>
  <si>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</si>
  <si>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</si>
  <si>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</si>
  <si>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</si>
  <si>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</si>
  <si>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</si>
  <si>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</si>
  <si>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</si>
  <si>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</si>
  <si>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</si>
  <si>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</si>
  <si>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</si>
  <si>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</si>
  <si>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</si>
  <si>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</si>
  <si>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</si>
  <si>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</si>
  <si>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</si>
  <si>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</si>
  <si>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</si>
  <si>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</si>
  <si>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</si>
  <si>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</si>
  <si>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</si>
  <si>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</si>
  <si>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</si>
  <si>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</si>
  <si>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</si>
  <si>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</si>
  <si>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</si>
  <si>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</si>
  <si>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</si>
  <si>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</si>
  <si>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</si>
  <si>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</si>
  <si>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</si>
  <si>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</si>
  <si>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</si>
  <si>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</si>
  <si>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</si>
  <si>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</si>
  <si>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</si>
  <si>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</si>
  <si>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</si>
  <si>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</si>
  <si>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</si>
  <si>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</si>
  <si>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</si>
  <si>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</si>
  <si>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</si>
  <si>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</si>
  <si>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</si>
  <si>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</si>
  <si>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</si>
  <si>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</si>
  <si>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</si>
  <si>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</si>
  <si>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</si>
  <si>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</si>
  <si>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</si>
  <si>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</si>
  <si>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</si>
  <si>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</si>
  <si>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</si>
  <si>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</si>
  <si>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</si>
  <si>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</si>
  <si>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</si>
  <si>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</si>
  <si>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</si>
  <si>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</si>
  <si>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</si>
  <si>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</si>
  <si>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</si>
  <si>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</si>
  <si>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</si>
  <si>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</si>
  <si>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</si>
  <si>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</si>
  <si>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</si>
  <si>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</si>
  <si>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</si>
  <si>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</si>
  <si>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</si>
  <si>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</si>
  <si>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</si>
  <si>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</si>
  <si>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</si>
  <si>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</si>
  <si>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</si>
  <si>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</si>
  <si>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</si>
  <si>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</si>
  <si>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</si>
  <si>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</si>
  <si>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</si>
  <si>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</si>
  <si>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</si>
  <si>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</si>
  <si>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</si>
  <si>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</si>
  <si>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</si>
  <si>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</si>
  <si>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</si>
  <si>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</si>
  <si>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</si>
  <si>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</si>
  <si>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</si>
  <si>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</si>
  <si>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</si>
  <si>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</si>
  <si>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</si>
  <si>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</si>
  <si>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</si>
  <si>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</si>
  <si>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</si>
  <si>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</si>
  <si>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</si>
  <si>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</si>
  <si>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</si>
  <si>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</si>
  <si>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</si>
  <si>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</si>
  <si>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</si>
  <si>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</si>
  <si>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</si>
  <si>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</si>
  <si>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</si>
  <si>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</si>
  <si>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</si>
  <si>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</si>
  <si>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</si>
  <si>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</si>
  <si>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</si>
  <si>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</si>
  <si>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</si>
  <si>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</si>
  <si>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</si>
  <si>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</si>
  <si>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</si>
  <si>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</si>
  <si>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</si>
  <si>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</si>
  <si>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</si>
  <si>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</si>
  <si>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</si>
  <si>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</si>
  <si>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</si>
  <si>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</si>
  <si>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</si>
  <si>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</si>
  <si>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</si>
  <si>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</si>
  <si>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</si>
  <si>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</si>
  <si>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</si>
  <si>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</si>
  <si>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</si>
  <si>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</si>
  <si>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</si>
  <si>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</si>
  <si>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</si>
  <si>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</si>
  <si>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</si>
  <si>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</si>
  <si>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</si>
  <si>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</si>
  <si>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</si>
  <si>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</si>
  <si>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</si>
  <si>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</si>
  <si>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</si>
  <si>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</si>
  <si>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</si>
  <si>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</si>
  <si>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</si>
  <si>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</si>
  <si>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</si>
  <si>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</si>
  <si>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</si>
  <si>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</si>
  <si>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</si>
  <si>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</si>
  <si>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</si>
  <si>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</si>
  <si>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</si>
  <si>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</si>
  <si>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</si>
  <si>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</si>
  <si>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</si>
  <si>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</si>
  <si>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</si>
  <si>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</si>
  <si>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</si>
  <si>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</si>
  <si>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</si>
  <si>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</si>
  <si>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</si>
  <si>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</si>
  <si>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</si>
  <si>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</si>
  <si>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</si>
  <si>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</si>
  <si>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</si>
  <si>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</si>
  <si>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</si>
  <si>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</si>
  <si>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</si>
  <si>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</si>
  <si>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</si>
  <si>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</si>
  <si>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</si>
  <si>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</si>
  <si>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</si>
  <si>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</si>
  <si>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</si>
  <si>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</si>
  <si>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</si>
  <si>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</si>
  <si>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</si>
  <si>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</si>
  <si>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</si>
  <si>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</si>
  <si>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</si>
  <si>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</si>
  <si>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</si>
  <si>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</si>
  <si>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</si>
  <si>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</si>
  <si>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</si>
  <si>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</si>
  <si>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</si>
  <si>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</si>
  <si>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</si>
  <si>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</si>
  <si>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</si>
  <si>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</si>
  <si>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</si>
  <si>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</si>
  <si>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</si>
  <si>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</si>
  <si>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</si>
  <si>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</si>
  <si>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</si>
  <si>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</si>
  <si>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</si>
  <si>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</si>
  <si>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</si>
  <si>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</si>
  <si>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</si>
  <si>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</si>
  <si>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</si>
  <si>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</si>
  <si>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</si>
  <si>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</si>
  <si>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</si>
  <si>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</si>
  <si>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</si>
  <si>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</si>
  <si>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</si>
  <si>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</si>
  <si>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</si>
  <si>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</si>
  <si>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</si>
  <si>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</si>
  <si>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</si>
  <si>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</si>
  <si>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</si>
  <si>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</si>
  <si>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</si>
  <si>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</si>
  <si>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</si>
  <si>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</si>
  <si>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</si>
  <si>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</si>
  <si>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</si>
  <si>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</si>
  <si>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</si>
  <si>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</si>
  <si>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</si>
  <si>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</si>
  <si>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</si>
  <si>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</si>
  <si>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</si>
  <si>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</si>
  <si>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</si>
  <si>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</si>
  <si>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</si>
  <si>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</si>
  <si>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</si>
  <si>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</si>
  <si>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</si>
  <si>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</si>
  <si>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</si>
  <si>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</si>
  <si>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</si>
  <si>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</si>
  <si>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</si>
  <si>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</si>
  <si>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</si>
  <si>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</si>
  <si>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</si>
  <si>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</si>
  <si>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</si>
  <si>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</si>
  <si>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</si>
  <si>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</si>
  <si>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</si>
  <si>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</si>
  <si>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</si>
  <si>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</si>
  <si>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</si>
  <si>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</si>
  <si>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</si>
  <si>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</si>
  <si>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</si>
  <si>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</si>
  <si>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</si>
  <si>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</si>
  <si>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</si>
  <si>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</si>
  <si>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</si>
  <si>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</si>
  <si>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</si>
  <si>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</si>
  <si>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</si>
  <si>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</si>
  <si>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</si>
  <si>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</si>
  <si>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</si>
  <si>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</si>
  <si>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</si>
  <si>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</si>
  <si>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</si>
  <si>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</si>
  <si>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</si>
  <si>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</si>
  <si>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</si>
  <si>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</si>
  <si>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</si>
  <si>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</si>
  <si>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</si>
  <si>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</si>
  <si>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</si>
  <si>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</si>
  <si>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</si>
  <si>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</si>
  <si>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</si>
  <si>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</si>
  <si>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</si>
  <si>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</si>
  <si>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</si>
  <si>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</si>
  <si>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</si>
  <si>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</si>
  <si>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</si>
  <si>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</si>
  <si>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</si>
  <si>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</si>
  <si>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</si>
  <si>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</si>
  <si>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</si>
  <si>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</si>
  <si>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</si>
  <si>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</si>
  <si>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</si>
  <si>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</si>
  <si>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</si>
  <si>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</si>
  <si>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</si>
  <si>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</si>
  <si>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</si>
  <si>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</si>
  <si>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</si>
  <si>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</si>
  <si>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</si>
  <si>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</si>
  <si>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</si>
  <si>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</si>
  <si>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</si>
  <si>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</si>
  <si>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</si>
  <si>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</si>
  <si>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</si>
  <si>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</si>
  <si>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</si>
  <si>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</si>
  <si>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</si>
  <si>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</si>
  <si>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</si>
  <si>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</si>
  <si>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</si>
  <si>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</si>
  <si>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</si>
  <si>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</si>
  <si>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</si>
  <si>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</si>
  <si>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</si>
  <si>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</si>
  <si>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</si>
  <si>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</si>
  <si>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</si>
  <si>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</si>
  <si>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</si>
  <si>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</si>
  <si>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</si>
  <si>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</si>
  <si>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</si>
  <si>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</si>
  <si>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</si>
  <si>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</si>
  <si>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</si>
  <si>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</si>
  <si>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</si>
  <si>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</si>
  <si>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</si>
  <si>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</si>
  <si>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</si>
  <si>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</si>
  <si>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</si>
  <si>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</si>
  <si>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</si>
  <si>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</si>
  <si>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</si>
  <si>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</si>
  <si>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</si>
  <si>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</si>
  <si>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</si>
  <si>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</si>
  <si>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</si>
  <si>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</si>
  <si>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</si>
  <si>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</si>
  <si>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</si>
  <si>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</si>
  <si>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</si>
  <si>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</si>
  <si>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</si>
  <si>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</si>
  <si>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</si>
  <si>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</si>
  <si>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</si>
  <si>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</si>
  <si>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</si>
  <si>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</si>
  <si>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</si>
  <si>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</si>
  <si>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</si>
  <si>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</si>
  <si>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</si>
  <si>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</si>
  <si>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</si>
  <si>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</si>
  <si>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</si>
  <si>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</si>
  <si>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</si>
  <si>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</si>
  <si>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</si>
  <si>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</si>
  <si>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</si>
  <si>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</si>
  <si>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</si>
  <si>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</si>
  <si>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</si>
  <si>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</si>
  <si>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</si>
  <si>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</si>
  <si>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</si>
  <si>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</si>
  <si>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</si>
  <si>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</si>
  <si>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</si>
  <si>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</si>
  <si>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</si>
  <si>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</si>
  <si>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</si>
  <si>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</si>
  <si>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</si>
  <si>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</si>
  <si>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</si>
  <si>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</si>
  <si>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</si>
  <si>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</si>
  <si>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</si>
  <si>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</si>
  <si>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</si>
  <si>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</si>
  <si>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</si>
  <si>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</si>
  <si>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</si>
  <si>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</si>
  <si>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</si>
  <si>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</si>
  <si>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</si>
  <si>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</si>
  <si>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</si>
  <si>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</si>
  <si>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</si>
  <si>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</si>
  <si>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</si>
  <si>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</si>
  <si>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</si>
  <si>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</si>
  <si>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</si>
  <si>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</si>
  <si>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</si>
  <si>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</si>
  <si>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</si>
  <si>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</si>
  <si>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</si>
  <si>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</si>
  <si>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</si>
  <si>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</si>
  <si>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</si>
  <si>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</si>
  <si>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</si>
  <si>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</si>
  <si>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</si>
  <si>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</si>
  <si>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</si>
  <si>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</si>
  <si>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</si>
  <si>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</si>
  <si>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</si>
  <si>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</si>
  <si>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</si>
  <si>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</si>
  <si>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</si>
  <si>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</si>
  <si>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</si>
  <si>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</si>
  <si>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</si>
  <si>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</si>
  <si>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</si>
  <si>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</si>
  <si>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</si>
  <si>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</si>
  <si>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</si>
  <si>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</si>
  <si>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</si>
  <si>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</si>
  <si>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</si>
  <si>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</si>
  <si>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</si>
  <si>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</si>
  <si>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</si>
  <si>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</si>
  <si>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</si>
  <si>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</si>
  <si>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</si>
  <si>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</si>
  <si>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</si>
  <si>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</si>
  <si>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</si>
  <si>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</si>
  <si>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</si>
  <si>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</si>
  <si>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</si>
  <si>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</si>
  <si>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</si>
  <si>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</si>
  <si>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</si>
  <si>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</si>
  <si>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</si>
  <si>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</si>
  <si>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</si>
  <si>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</si>
  <si>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</si>
  <si>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</si>
  <si>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</si>
  <si>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</si>
  <si>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</si>
  <si>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</si>
  <si>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</si>
  <si>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</si>
  <si>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</si>
  <si>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</si>
  <si>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</si>
  <si>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</si>
  <si>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</si>
  <si>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</si>
  <si>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</si>
  <si>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</si>
  <si>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</si>
  <si>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</si>
  <si>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</si>
  <si>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</si>
  <si>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</si>
  <si>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</si>
  <si>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</si>
  <si>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</si>
  <si>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</si>
  <si>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</si>
  <si>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</si>
  <si>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</si>
  <si>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</si>
  <si>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</si>
  <si>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</si>
  <si>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</si>
  <si>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</si>
  <si>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</si>
  <si>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</si>
  <si>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</si>
  <si>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</si>
  <si>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</si>
  <si>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</si>
  <si>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</si>
  <si>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</si>
  <si>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</si>
  <si>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</si>
  <si>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</si>
  <si>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</si>
  <si>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</si>
  <si>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</si>
  <si>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</si>
  <si>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</si>
  <si>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</si>
  <si>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</si>
  <si>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</si>
  <si>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</si>
  <si>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</si>
  <si>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</si>
  <si>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</si>
  <si>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</si>
  <si>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</si>
  <si>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</si>
  <si>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</si>
  <si>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</si>
  <si>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</si>
  <si>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</si>
  <si>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</si>
  <si>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</si>
  <si>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</si>
  <si>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</si>
  <si>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</si>
  <si>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</si>
  <si>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</si>
  <si>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</si>
  <si>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</si>
  <si>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</si>
  <si>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</si>
  <si>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</si>
  <si>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</si>
  <si>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</si>
  <si>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</si>
  <si>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</si>
  <si>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</si>
  <si>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</si>
  <si>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</si>
  <si>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</si>
  <si>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</si>
  <si>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</si>
  <si>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</si>
  <si>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</si>
  <si>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</si>
  <si>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</si>
  <si>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</si>
  <si>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</si>
  <si>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</si>
  <si>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</si>
  <si>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</si>
  <si>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</si>
  <si>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</si>
  <si>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</si>
  <si>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</si>
  <si>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</si>
  <si>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</si>
  <si>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</si>
  <si>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</si>
  <si>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</si>
  <si>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</si>
  <si>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</si>
  <si>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</si>
  <si>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</si>
  <si>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</si>
  <si>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</si>
  <si>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</si>
  <si>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</si>
  <si>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</si>
  <si>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</si>
  <si>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</si>
  <si>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</si>
  <si>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</si>
  <si>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</si>
  <si>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</si>
  <si>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</si>
  <si>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</si>
  <si>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</si>
  <si>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</si>
  <si>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</si>
  <si>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</si>
  <si>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</si>
  <si>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</si>
  <si>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</si>
  <si>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</si>
  <si>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</si>
  <si>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</si>
  <si>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</si>
  <si>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</si>
  <si>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</si>
  <si>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</si>
  <si>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</si>
  <si>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</si>
  <si>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</si>
  <si>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</si>
  <si>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</si>
  <si>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</si>
  <si>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</si>
  <si>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</si>
  <si>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</si>
  <si>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</si>
  <si>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</si>
  <si>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</si>
  <si>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</si>
  <si>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</si>
  <si>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</si>
  <si>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</si>
  <si>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</si>
  <si>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</si>
  <si>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</si>
  <si>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</si>
  <si>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</si>
  <si>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</si>
  <si>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</si>
  <si>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</si>
  <si>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</si>
  <si>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</si>
  <si>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</si>
  <si>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</si>
  <si>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</si>
  <si>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</si>
  <si>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</si>
  <si>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</si>
  <si>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</si>
  <si>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</si>
  <si>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</si>
  <si>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</si>
  <si>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</si>
  <si>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</si>
  <si>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</si>
  <si>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</si>
  <si>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</si>
  <si>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</si>
  <si>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</si>
  <si>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</si>
  <si>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</si>
  <si>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</si>
  <si>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</si>
  <si>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</si>
  <si>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</si>
  <si>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</si>
  <si>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</si>
  <si>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</si>
  <si>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</si>
  <si>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</si>
  <si>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</si>
  <si>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</si>
  <si>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</si>
  <si>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</si>
  <si>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</si>
  <si>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</si>
  <si>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</si>
  <si>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</si>
  <si>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</si>
  <si>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</si>
  <si>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</si>
  <si>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</si>
  <si>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</si>
  <si>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</si>
  <si>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</si>
  <si>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</si>
  <si>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</si>
  <si>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</si>
  <si>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</si>
  <si>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</si>
  <si>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</si>
  <si>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</si>
  <si>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</si>
  <si>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</si>
  <si>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</si>
  <si>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</si>
  <si>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</si>
  <si>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</si>
  <si>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</si>
  <si>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</si>
  <si>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</si>
  <si>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</si>
  <si>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</si>
  <si>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</si>
  <si>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</si>
  <si>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</si>
  <si>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</si>
  <si>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</si>
  <si>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</si>
  <si>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</si>
  <si>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</si>
  <si>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</si>
  <si>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</si>
  <si>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</si>
  <si>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</si>
  <si>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</si>
  <si>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</si>
  <si>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</si>
  <si>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</si>
  <si>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</si>
  <si>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</si>
  <si>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</si>
  <si>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</si>
  <si>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</si>
  <si>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</si>
  <si>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</si>
  <si>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</si>
  <si>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</si>
  <si>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</si>
  <si>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</si>
  <si>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</si>
  <si>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</si>
  <si>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</si>
  <si>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</si>
  <si>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</si>
  <si>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</si>
  <si>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</si>
  <si>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</si>
  <si>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</si>
  <si>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</si>
  <si>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</si>
  <si>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</si>
  <si>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</si>
  <si>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</si>
  <si>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</si>
  <si>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</si>
  <si>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</si>
  <si>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</si>
  <si>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</si>
  <si>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</si>
  <si>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</si>
  <si>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</si>
  <si>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</si>
  <si>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</si>
  <si>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</si>
  <si>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</si>
  <si>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</si>
  <si>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</si>
  <si>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</si>
  <si>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</si>
  <si>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</si>
  <si>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</si>
  <si>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</si>
  <si>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</si>
  <si>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</si>
  <si>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</si>
  <si>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</si>
  <si>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</si>
  <si>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</si>
  <si>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</si>
  <si>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</si>
  <si>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</si>
  <si>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</si>
  <si>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</si>
  <si>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</si>
  <si>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</si>
  <si>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</si>
  <si>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</si>
  <si>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</si>
  <si>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</si>
  <si>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</si>
  <si>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</si>
  <si>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</si>
  <si>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</si>
  <si>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</si>
  <si>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</si>
  <si>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</si>
  <si>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</si>
  <si>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</si>
  <si>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</si>
  <si>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</si>
  <si>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</si>
  <si>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</si>
  <si>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</si>
  <si>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</si>
  <si>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</si>
  <si>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</si>
  <si>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</si>
  <si>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</si>
  <si>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</si>
  <si>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</si>
  <si>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</si>
  <si>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</si>
  <si>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</si>
  <si>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</si>
  <si>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</si>
  <si>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</si>
  <si>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</si>
  <si>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</si>
  <si>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</si>
  <si>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</si>
  <si>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</si>
  <si>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</si>
  <si>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</si>
  <si>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</si>
  <si>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</si>
  <si>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</si>
  <si>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</si>
  <si>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</si>
  <si>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</si>
  <si>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</si>
  <si>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</si>
  <si>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</si>
  <si>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</si>
  <si>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</si>
  <si>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</si>
  <si>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</si>
  <si>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</si>
  <si>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</si>
  <si>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</si>
  <si>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</si>
  <si>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</si>
  <si>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</si>
  <si>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</si>
  <si>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</si>
  <si>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</si>
  <si>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</si>
  <si>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</si>
  <si>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</si>
  <si>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</si>
  <si>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</si>
  <si>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</si>
  <si>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</si>
  <si>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</si>
  <si>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</si>
  <si>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</si>
  <si>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</si>
  <si>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</si>
  <si>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</si>
  <si>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</si>
  <si>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</si>
  <si>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</si>
  <si>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</si>
  <si>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</si>
  <si>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</si>
  <si>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</si>
  <si>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</si>
  <si>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</si>
  <si>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</si>
  <si>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</si>
  <si>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</si>
  <si>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</si>
  <si>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</si>
  <si>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</si>
  <si>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</si>
  <si>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</si>
  <si>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</si>
  <si>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</si>
  <si>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</si>
  <si>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</si>
  <si>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</si>
  <si>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</si>
  <si>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</si>
  <si>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</si>
  <si>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</si>
  <si>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</si>
  <si>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</si>
  <si>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</si>
  <si>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</si>
  <si>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</si>
  <si>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</si>
  <si>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</si>
  <si>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</si>
  <si>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</si>
  <si>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</si>
  <si>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</si>
  <si>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</si>
  <si>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</si>
  <si>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</si>
  <si>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</si>
  <si>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</si>
  <si>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</si>
  <si>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</si>
  <si>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</si>
  <si>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</si>
  <si>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</si>
  <si>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</si>
  <si>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</si>
  <si>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</si>
  <si>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</si>
  <si>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</si>
  <si>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</si>
  <si>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</si>
  <si>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</si>
  <si>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</si>
  <si>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</si>
  <si>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</si>
  <si>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</si>
  <si>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</si>
  <si>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</si>
  <si>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</si>
  <si>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</si>
  <si>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</si>
  <si>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</si>
  <si>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</si>
  <si>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</si>
  <si>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</si>
  <si>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</si>
  <si>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</si>
  <si>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</si>
  <si>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</si>
  <si>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</si>
  <si>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</si>
  <si>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</si>
  <si>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</si>
  <si>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</si>
  <si>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</si>
  <si>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</si>
  <si>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</si>
  <si>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</si>
  <si>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</si>
  <si>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</si>
  <si>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</si>
  <si>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</si>
  <si>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</si>
  <si>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</si>
  <si>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</si>
  <si>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</si>
  <si>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</si>
  <si>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</si>
  <si>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</si>
  <si>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</si>
  <si>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</si>
  <si>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</si>
  <si>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</si>
  <si>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</si>
  <si>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</si>
  <si>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</si>
  <si>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</si>
  <si>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</si>
  <si>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</si>
  <si>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</si>
  <si>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</si>
  <si>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</si>
  <si>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</si>
  <si>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</si>
  <si>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</si>
  <si>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</si>
  <si>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</si>
  <si>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</si>
  <si>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</si>
  <si>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</si>
  <si>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</si>
  <si>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</si>
  <si>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</si>
  <si>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</si>
  <si>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</si>
  <si>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</si>
  <si>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</si>
  <si>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</si>
  <si>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</si>
  <si>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</si>
  <si>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</si>
  <si>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</si>
  <si>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</si>
  <si>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</si>
  <si>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</si>
  <si>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</si>
  <si>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</si>
  <si>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</si>
  <si>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</si>
  <si>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</si>
  <si>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</si>
  <si>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</si>
  <si>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</si>
  <si>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</si>
  <si>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</si>
  <si>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</si>
  <si>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</si>
  <si>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</si>
  <si>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</si>
  <si>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</si>
  <si>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</si>
  <si>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</si>
  <si>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</si>
  <si>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</si>
  <si>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</si>
  <si>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</si>
  <si>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</si>
  <si>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</si>
  <si>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</si>
  <si>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</si>
  <si>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</si>
  <si>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</si>
  <si>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</si>
  <si>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</si>
  <si>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</si>
  <si>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</si>
  <si>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</si>
  <si>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</si>
  <si>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</si>
  <si>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</si>
  <si>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</si>
  <si>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</si>
  <si>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</si>
  <si>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</si>
  <si>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</si>
  <si>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</si>
  <si>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</si>
  <si>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</si>
  <si>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</si>
  <si>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</si>
  <si>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</si>
  <si>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</si>
  <si>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</si>
  <si>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</si>
  <si>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</si>
  <si>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</si>
  <si>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</si>
  <si>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</si>
  <si>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</si>
  <si>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</si>
  <si>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</si>
  <si>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</si>
  <si>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</si>
  <si>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</si>
  <si>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</si>
  <si>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</si>
  <si>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</si>
  <si>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</si>
  <si>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</si>
  <si>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</si>
  <si>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</si>
  <si>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</si>
  <si>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</si>
  <si>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</si>
  <si>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</si>
  <si>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</si>
  <si>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</si>
  <si>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</si>
  <si>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</si>
  <si>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</si>
  <si>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</si>
  <si>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</si>
  <si>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</si>
  <si>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</si>
  <si>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</si>
  <si>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</si>
  <si>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</si>
  <si>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</si>
  <si>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</si>
  <si>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</si>
  <si>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</si>
  <si>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</si>
  <si>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</si>
  <si>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</si>
  <si>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</si>
  <si>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</si>
  <si>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</si>
  <si>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</si>
  <si>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</si>
  <si>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</si>
  <si>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</si>
  <si>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</si>
  <si>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</si>
  <si>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</si>
  <si>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</si>
  <si>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</si>
  <si>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</si>
  <si>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</si>
  <si>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</si>
  <si>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</si>
  <si>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</si>
  <si>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</si>
  <si>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</si>
  <si>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</si>
  <si>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</si>
  <si>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</si>
  <si>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</si>
  <si>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</si>
  <si>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</si>
  <si>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</si>
  <si>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</si>
  <si>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</si>
  <si>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</si>
  <si>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</si>
  <si>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</si>
  <si>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</si>
  <si>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</si>
  <si>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</si>
  <si>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</si>
  <si>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</si>
  <si>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</si>
  <si>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</si>
  <si>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</si>
  <si>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</si>
  <si>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</si>
  <si>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</si>
  <si>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</si>
  <si>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</si>
  <si>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</si>
  <si>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</si>
  <si>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</si>
  <si>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</si>
  <si>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</si>
  <si>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</si>
  <si>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</si>
  <si>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</si>
  <si>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</si>
  <si>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</si>
  <si>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</si>
  <si>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</si>
  <si>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</si>
  <si>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</si>
  <si>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</si>
  <si>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</si>
  <si>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</si>
  <si>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</si>
  <si>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</si>
  <si>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</si>
  <si>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</si>
  <si>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</si>
  <si>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</si>
  <si>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</si>
  <si>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</si>
  <si>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</si>
  <si>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</si>
  <si>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</si>
  <si>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</si>
  <si>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</si>
  <si>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</si>
  <si>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</si>
  <si>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</si>
  <si>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</si>
  <si>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</si>
  <si>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</si>
  <si>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</si>
  <si>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</si>
  <si>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</si>
  <si>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</si>
  <si>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</si>
  <si>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</si>
  <si>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</si>
  <si>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</si>
  <si>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</si>
  <si>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</si>
  <si>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</si>
  <si>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</si>
  <si>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</si>
  <si>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</si>
  <si>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</si>
  <si>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</si>
  <si>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</si>
  <si>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</si>
  <si>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</si>
  <si>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</si>
  <si>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</si>
  <si>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</si>
  <si>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</si>
  <si>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</si>
  <si>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</si>
  <si>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</si>
  <si>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</si>
  <si>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</si>
  <si>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</si>
  <si>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</si>
  <si>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</si>
  <si>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</si>
  <si>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</si>
  <si>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</si>
  <si>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</si>
  <si>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</si>
  <si>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</si>
  <si>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</si>
  <si>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</si>
  <si>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</si>
  <si>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</si>
  <si>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</si>
  <si>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</si>
  <si>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</si>
  <si>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</si>
  <si>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</si>
  <si>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</si>
  <si>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</si>
  <si>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</si>
  <si>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</si>
  <si>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</si>
  <si>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</si>
  <si>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</si>
  <si>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</si>
  <si>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</si>
  <si>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</si>
  <si>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</si>
  <si>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</si>
  <si>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</si>
  <si>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</si>
  <si>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</si>
  <si>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</si>
  <si>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</si>
  <si>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</si>
  <si>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</si>
  <si>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</si>
  <si>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</si>
  <si>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</si>
  <si>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</si>
  <si>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</si>
  <si>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</si>
  <si>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</si>
  <si>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</si>
  <si>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</si>
  <si>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</si>
  <si>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</si>
  <si>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</si>
  <si>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</si>
  <si>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</si>
  <si>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</si>
  <si>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</si>
  <si>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</si>
  <si>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</si>
  <si>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</si>
  <si>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</si>
  <si>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</si>
  <si>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</si>
  <si>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</si>
  <si>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</si>
  <si>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</si>
  <si>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</si>
  <si>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</si>
  <si>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</si>
  <si>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</si>
  <si>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</si>
  <si>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</si>
  <si>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</si>
  <si>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</si>
  <si>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</si>
  <si>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</si>
  <si>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</si>
  <si>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</si>
  <si>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</si>
  <si>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</si>
  <si>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</si>
  <si>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</si>
  <si>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</si>
  <si>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</si>
  <si>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</si>
  <si>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</si>
  <si>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</si>
  <si>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</si>
  <si>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</si>
  <si>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</si>
  <si>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</si>
  <si>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</si>
  <si>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</si>
  <si>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</si>
  <si>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</si>
  <si>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</si>
  <si>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</si>
  <si>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</si>
  <si>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</si>
  <si>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</si>
  <si>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</si>
  <si>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</si>
  <si>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</si>
  <si>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</si>
  <si>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</si>
  <si>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</si>
  <si>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</si>
  <si>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</si>
  <si>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</si>
  <si>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</si>
  <si>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</si>
  <si>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</si>
  <si>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</si>
  <si>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</si>
  <si>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</si>
  <si>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</si>
  <si>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</si>
  <si>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</si>
  <si>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</si>
  <si>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</si>
  <si>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</si>
  <si>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</si>
  <si>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</si>
  <si>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</si>
  <si>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</si>
  <si>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</si>
  <si>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</si>
  <si>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</si>
  <si>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</si>
  <si>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</si>
  <si>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</si>
  <si>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</si>
  <si>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</si>
  <si>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</si>
  <si>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</si>
  <si>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</si>
  <si>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</si>
  <si>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</si>
  <si>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</si>
  <si>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</si>
  <si>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</si>
  <si>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</si>
  <si>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</si>
  <si>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</si>
  <si>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</si>
  <si>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</si>
  <si>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</si>
  <si>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</si>
  <si>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</si>
  <si>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</si>
  <si>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</si>
  <si>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</si>
  <si>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</si>
  <si>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</si>
  <si>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</si>
  <si>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</si>
  <si>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</si>
  <si>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</si>
  <si>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</si>
  <si>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</si>
  <si>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</si>
  <si>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</si>
  <si>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</si>
  <si>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</si>
  <si>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</si>
  <si>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</si>
  <si>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</si>
  <si>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</si>
  <si>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</si>
  <si>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</si>
  <si>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</si>
  <si>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</si>
  <si>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</si>
  <si>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</si>
  <si>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</si>
  <si>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</si>
  <si>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</si>
  <si>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</si>
  <si>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</si>
  <si>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</si>
  <si>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</si>
  <si>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</si>
  <si>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</si>
  <si>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</si>
  <si>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</si>
  <si>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</si>
  <si>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</si>
  <si>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</si>
  <si>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</si>
  <si>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</si>
  <si>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</si>
  <si>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</si>
  <si>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</si>
  <si>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</si>
  <si>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</si>
  <si>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</si>
  <si>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</si>
  <si>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</si>
  <si>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</si>
  <si>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</si>
  <si>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</si>
  <si>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</si>
  <si>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</si>
  <si>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</si>
  <si>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</si>
  <si>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</si>
  <si>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</si>
  <si>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</si>
  <si>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</si>
  <si>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</si>
  <si>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</si>
  <si>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</si>
  <si>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</si>
  <si>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</si>
  <si>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</si>
  <si>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</si>
  <si>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</si>
  <si>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</si>
  <si>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</si>
  <si>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</si>
  <si>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</si>
  <si>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</si>
  <si>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</si>
  <si>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</si>
  <si>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</si>
  <si>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</si>
  <si>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</si>
  <si>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</si>
  <si>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</si>
  <si>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</si>
  <si>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</si>
  <si>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</si>
  <si>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</si>
  <si>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</si>
  <si>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</si>
  <si>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</si>
  <si>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</si>
  <si>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</si>
  <si>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</si>
  <si>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</si>
  <si>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</si>
  <si>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</si>
  <si>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</si>
  <si>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</si>
  <si>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</si>
  <si>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</si>
  <si>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</si>
  <si>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</si>
  <si>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</si>
  <si>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</si>
  <si>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</si>
  <si>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</si>
  <si>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</si>
  <si>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</si>
  <si>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</si>
  <si>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</si>
  <si>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</si>
  <si>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</si>
  <si>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</si>
  <si>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</si>
  <si>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</si>
  <si>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</si>
  <si>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</si>
  <si>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</si>
  <si>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</si>
  <si>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</si>
  <si>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</si>
  <si>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</si>
  <si>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</si>
  <si>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</si>
  <si>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</si>
  <si>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</si>
  <si>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</si>
  <si>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</si>
  <si>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</si>
  <si>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</si>
  <si>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</si>
  <si>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</si>
  <si>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</si>
  <si>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</si>
  <si>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</si>
  <si>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</si>
  <si>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</si>
  <si>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</si>
  <si>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</si>
  <si>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</si>
  <si>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</si>
  <si>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</si>
  <si>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</si>
  <si>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</si>
  <si>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</si>
  <si>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</si>
  <si>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</si>
  <si>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</si>
  <si>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</si>
  <si>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</si>
  <si>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</si>
  <si>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</si>
  <si>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</si>
  <si>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</si>
  <si>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</si>
  <si>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</si>
  <si>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</si>
  <si>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</si>
  <si>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</si>
  <si>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</si>
  <si>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</si>
  <si>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</si>
  <si>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</si>
  <si>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</si>
  <si>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</si>
  <si>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</si>
  <si>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</si>
  <si>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</si>
  <si>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</si>
  <si>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</si>
  <si>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</si>
  <si>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</si>
  <si>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</si>
  <si>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</si>
  <si>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</si>
  <si>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</si>
  <si>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</si>
  <si>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</si>
  <si>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</si>
  <si>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</si>
  <si>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</si>
  <si>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</si>
  <si>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</si>
  <si>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</si>
  <si>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</si>
  <si>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</si>
  <si>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</si>
  <si>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</si>
  <si>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</si>
  <si>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</si>
  <si>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</si>
  <si>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</si>
  <si>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</si>
  <si>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</si>
  <si>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</si>
  <si>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</si>
  <si>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</si>
  <si>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</si>
  <si>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</si>
  <si>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</si>
  <si>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</si>
  <si>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</si>
  <si>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</si>
  <si>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</si>
  <si>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</si>
  <si>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</si>
  <si>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</si>
  <si>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</si>
  <si>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</si>
  <si>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</si>
  <si>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</si>
  <si>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</si>
  <si>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</si>
  <si>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</si>
  <si>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</si>
  <si>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</si>
  <si>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</si>
  <si>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</si>
  <si>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</si>
  <si>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</si>
  <si>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</si>
  <si>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</si>
  <si>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</si>
  <si>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</si>
  <si>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</si>
  <si>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</si>
  <si>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</si>
  <si>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</si>
  <si>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</si>
  <si>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</si>
  <si>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</si>
  <si>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</si>
  <si>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</si>
  <si>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</si>
  <si>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</si>
  <si>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</si>
  <si>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</si>
  <si>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</si>
  <si>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</si>
  <si>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</si>
  <si>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</si>
  <si>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</si>
  <si>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</si>
  <si>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</si>
  <si>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</si>
  <si>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</si>
  <si>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</si>
  <si>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</si>
  <si>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</si>
  <si>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</si>
  <si>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</si>
  <si>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</si>
  <si>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</si>
  <si>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</si>
  <si>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</si>
  <si>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</si>
  <si>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</si>
  <si>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</si>
  <si>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</si>
  <si>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</si>
  <si>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</si>
  <si>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</si>
  <si>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</si>
  <si>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</si>
  <si>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</si>
  <si>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</si>
  <si>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</si>
  <si>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</si>
  <si>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</si>
  <si>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</si>
  <si>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</si>
  <si>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</si>
  <si>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</si>
  <si>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</si>
  <si>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</si>
  <si>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</si>
  <si>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</si>
  <si>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</si>
  <si>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</si>
  <si>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</si>
  <si>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</si>
  <si>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</si>
  <si>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</si>
  <si>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</si>
  <si>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</si>
  <si>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</si>
  <si>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</si>
  <si>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</si>
  <si>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</si>
  <si>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</si>
  <si>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</si>
  <si>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</si>
  <si>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</si>
  <si>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</si>
  <si>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</si>
  <si>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</si>
  <si>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</si>
  <si>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</si>
  <si>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</si>
  <si>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</si>
  <si>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</si>
  <si>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</si>
  <si>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</si>
  <si>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</si>
  <si>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</si>
  <si>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</si>
  <si>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</si>
  <si>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</si>
  <si>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</si>
  <si>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</si>
  <si>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</si>
  <si>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</si>
  <si>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</si>
  <si>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</si>
  <si>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</si>
  <si>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</si>
  <si>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</si>
  <si>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</si>
  <si>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</si>
  <si>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</si>
  <si>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</si>
  <si>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</si>
  <si>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</si>
  <si>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</si>
  <si>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</si>
  <si>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</si>
  <si>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</si>
  <si>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</si>
  <si>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</si>
  <si>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</si>
  <si>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</si>
  <si>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</si>
  <si>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</si>
  <si>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</si>
  <si>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</si>
  <si>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</si>
  <si>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</si>
  <si>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</si>
  <si>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</si>
  <si>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</si>
  <si>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</si>
  <si>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</si>
  <si>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</si>
  <si>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</si>
  <si>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</si>
  <si>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</si>
  <si>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</si>
  <si>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</si>
  <si>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</si>
  <si>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</si>
  <si>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</si>
  <si>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</si>
  <si>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</si>
  <si>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</si>
  <si>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</si>
  <si>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</si>
  <si>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</si>
  <si>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</si>
  <si>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</si>
  <si>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</si>
  <si>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</si>
  <si>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</si>
  <si>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</si>
  <si>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</si>
  <si>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</si>
  <si>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</si>
  <si>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</si>
  <si>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</si>
  <si>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</si>
  <si>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</si>
  <si>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</si>
  <si>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</si>
  <si>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</si>
  <si>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</si>
  <si>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</si>
  <si>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</si>
  <si>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</si>
  <si>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</si>
  <si>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</si>
  <si>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</si>
  <si>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</si>
  <si>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</si>
  <si>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</si>
  <si>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</si>
  <si>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</si>
  <si>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</si>
  <si>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</si>
  <si>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</si>
  <si>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</si>
  <si>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</si>
  <si>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</si>
  <si>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</si>
  <si>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</si>
  <si>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</si>
  <si>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</si>
  <si>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</si>
  <si>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</si>
  <si>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</si>
  <si>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</si>
  <si>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</si>
  <si>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</si>
  <si>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</si>
  <si>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</si>
  <si>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</si>
  <si>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</si>
  <si>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</si>
  <si>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</si>
  <si>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</si>
  <si>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</si>
  <si>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</si>
  <si>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</si>
  <si>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</si>
  <si>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</si>
  <si>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</si>
  <si>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</si>
  <si>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</si>
  <si>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</si>
  <si>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</si>
  <si>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</si>
  <si>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</si>
  <si>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</si>
  <si>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</si>
  <si>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</si>
  <si>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</si>
  <si>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</si>
  <si>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</si>
  <si>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</si>
  <si>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</si>
  <si>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</si>
  <si>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</si>
  <si>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</si>
  <si>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</si>
  <si>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</si>
  <si>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</si>
  <si>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</si>
  <si>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</si>
  <si>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</si>
  <si>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</si>
  <si>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</si>
  <si>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</si>
  <si>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</si>
  <si>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</si>
  <si>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</si>
  <si>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</si>
  <si>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</si>
  <si>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</si>
  <si>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</si>
  <si>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</si>
  <si>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</si>
  <si>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</si>
  <si>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</si>
  <si>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</si>
  <si>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</si>
  <si>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</si>
  <si>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</si>
  <si>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</si>
  <si>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</si>
  <si>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</si>
  <si>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</si>
  <si>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</si>
  <si>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</si>
  <si>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</si>
  <si>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</si>
  <si>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</si>
  <si>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</si>
  <si>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</si>
  <si>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</si>
  <si>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</si>
  <si>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</si>
  <si>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</si>
  <si>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</si>
  <si>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</si>
  <si>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</si>
  <si>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</si>
  <si>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</si>
  <si>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</si>
  <si>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</si>
  <si>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</si>
  <si>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</si>
  <si>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</si>
  <si>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</si>
  <si>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</si>
  <si>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</si>
  <si>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</si>
  <si>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</si>
  <si>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</si>
  <si>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</si>
  <si>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</si>
  <si>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</si>
  <si>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</si>
  <si>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</si>
  <si>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</si>
  <si>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</si>
  <si>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</si>
  <si>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</si>
  <si>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</si>
  <si>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</si>
  <si>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</si>
  <si>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</si>
  <si>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</si>
  <si>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</si>
  <si>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</si>
  <si>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</si>
  <si>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</si>
  <si>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</si>
  <si>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</si>
  <si>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</si>
  <si>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</si>
  <si>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</si>
  <si>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</si>
  <si>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</si>
  <si>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</si>
  <si>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</si>
  <si>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</si>
  <si>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</si>
  <si>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</si>
  <si>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</si>
  <si>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</si>
  <si>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</si>
  <si>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</si>
  <si>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</si>
  <si>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</si>
  <si>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</si>
  <si>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</si>
  <si>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</si>
  <si>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</si>
  <si>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</si>
  <si>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</si>
  <si>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</si>
  <si>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</si>
  <si>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</si>
  <si>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</si>
  <si>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</si>
  <si>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</si>
  <si>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</si>
  <si>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</si>
  <si>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</si>
  <si>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</si>
  <si>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</si>
  <si>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</si>
  <si>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</si>
  <si>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</si>
  <si>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</si>
  <si>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</si>
  <si>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</si>
  <si>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</si>
  <si>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</si>
  <si>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</si>
  <si>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</si>
  <si>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</si>
  <si>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</si>
  <si>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</si>
  <si>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</si>
  <si>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</si>
  <si>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</si>
  <si>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</si>
  <si>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</si>
  <si>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</si>
  <si>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</si>
  <si>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</si>
  <si>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</si>
  <si>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</si>
  <si>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</si>
  <si>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</si>
  <si>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</si>
  <si>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</si>
  <si>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</si>
  <si>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</si>
  <si>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</si>
  <si>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</si>
  <si>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</si>
  <si>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</si>
  <si>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</si>
  <si>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</si>
  <si>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</si>
  <si>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</si>
  <si>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</si>
  <si>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</si>
  <si>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</si>
  <si>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</si>
  <si>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</si>
  <si>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</si>
  <si>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</si>
  <si>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</si>
  <si>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</si>
  <si>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</si>
  <si>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</si>
  <si>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</si>
  <si>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</si>
  <si>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</si>
  <si>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</si>
  <si>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</si>
  <si>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</si>
  <si>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</si>
  <si>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</si>
  <si>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</si>
  <si>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</si>
  <si>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</si>
  <si>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</si>
  <si>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</si>
  <si>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</si>
  <si>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</si>
  <si>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</si>
  <si>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</si>
  <si>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</si>
  <si>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</si>
  <si>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</si>
  <si>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</si>
  <si>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</si>
  <si>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</si>
  <si>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</si>
  <si>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</si>
  <si>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</si>
  <si>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</si>
  <si>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</si>
  <si>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</si>
  <si>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</si>
  <si>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</si>
  <si>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</si>
  <si>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</si>
  <si>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</si>
  <si>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</si>
  <si>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</si>
  <si>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</si>
  <si>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</si>
  <si>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</si>
  <si>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</si>
  <si>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</si>
  <si>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</si>
  <si>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</si>
  <si>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</si>
  <si>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</si>
  <si>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</si>
  <si>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</si>
  <si>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</si>
  <si>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</si>
  <si>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</si>
  <si>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</si>
  <si>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</si>
  <si>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</si>
  <si>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</si>
  <si>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</si>
  <si>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</si>
  <si>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</si>
  <si>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</si>
  <si>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</si>
  <si>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</si>
  <si>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</si>
  <si>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</si>
  <si>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</si>
  <si>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</si>
  <si>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</si>
  <si>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</si>
  <si>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</si>
  <si>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</si>
  <si>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</si>
  <si>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</si>
  <si>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</si>
  <si>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</si>
  <si>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</si>
  <si>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</si>
  <si>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</si>
  <si>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</si>
  <si>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</si>
  <si>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</si>
  <si>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</si>
  <si>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</si>
  <si>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</si>
  <si>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</si>
  <si>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</si>
  <si>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</si>
  <si>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</si>
  <si>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</si>
  <si>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</si>
  <si>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</si>
  <si>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</si>
  <si>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</si>
  <si>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</si>
  <si>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</si>
  <si>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</si>
  <si>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</si>
  <si>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</si>
  <si>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</si>
  <si>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</si>
  <si>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</si>
  <si>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</si>
  <si>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</si>
  <si>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</si>
  <si>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</si>
  <si>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</si>
  <si>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</si>
  <si>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</si>
  <si>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</si>
  <si>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</si>
  <si>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</si>
  <si>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</si>
  <si>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</si>
  <si>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</si>
  <si>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</si>
  <si>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</si>
  <si>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</si>
  <si>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</si>
  <si>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</si>
  <si>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</si>
  <si>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</si>
  <si>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</si>
  <si>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</si>
  <si>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</si>
  <si>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</si>
  <si>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</si>
  <si>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</si>
  <si>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</si>
  <si>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</si>
  <si>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</si>
  <si>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</si>
  <si>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</si>
  <si>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</si>
  <si>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</si>
  <si>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</si>
  <si>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</si>
  <si>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</si>
  <si>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</si>
  <si>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</si>
  <si>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</si>
  <si>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</si>
  <si>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</si>
  <si>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</si>
  <si>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</si>
  <si>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</si>
  <si>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</si>
  <si>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</si>
  <si>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</si>
  <si>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</si>
  <si>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</si>
  <si>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</si>
  <si>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</si>
  <si>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</si>
  <si>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</si>
  <si>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</si>
  <si>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</si>
  <si>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</si>
  <si>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</si>
  <si>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</si>
  <si>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</si>
  <si>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</si>
  <si>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</si>
  <si>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</si>
  <si>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</si>
  <si>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</si>
  <si>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</si>
  <si>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</si>
  <si>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</si>
  <si>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</si>
  <si>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</si>
  <si>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</si>
  <si>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</si>
  <si>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</si>
  <si>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</si>
  <si>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</si>
  <si>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</si>
  <si>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</si>
  <si>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</si>
  <si>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</si>
  <si>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</si>
  <si>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</si>
  <si>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</si>
  <si>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</si>
  <si>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</si>
  <si>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</si>
  <si>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</si>
  <si>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</si>
  <si>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</si>
  <si>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</si>
  <si>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</si>
  <si>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</si>
  <si>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</si>
  <si>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</si>
  <si>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</si>
  <si>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</si>
  <si>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</si>
  <si>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</si>
  <si>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</si>
  <si>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</si>
  <si>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</si>
  <si>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</si>
  <si>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</si>
  <si>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</si>
  <si>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</si>
  <si>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</si>
  <si>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</si>
  <si>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</si>
  <si>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</si>
  <si>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</si>
  <si>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</si>
  <si>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</si>
  <si>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</si>
  <si>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</si>
  <si>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</si>
  <si>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</si>
  <si>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</si>
  <si>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</si>
  <si>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</si>
  <si>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</si>
  <si>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</si>
  <si>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</si>
  <si>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</si>
  <si>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</si>
  <si>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</si>
  <si>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</si>
  <si>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</si>
  <si>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</si>
  <si>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</si>
  <si>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</si>
  <si>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</si>
  <si>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</si>
  <si>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</si>
  <si>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</si>
  <si>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</si>
  <si>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</si>
  <si>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</si>
  <si>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</si>
  <si>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</si>
  <si>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</si>
  <si>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</si>
  <si>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</si>
  <si>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</si>
  <si>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</si>
  <si>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</si>
  <si>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</si>
  <si>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</si>
  <si>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</si>
  <si>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</si>
  <si>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</si>
  <si>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</si>
  <si>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</si>
  <si>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</si>
  <si>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</si>
  <si>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</si>
  <si>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</si>
  <si>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</si>
  <si>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</si>
  <si>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</si>
  <si>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</si>
  <si>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</si>
  <si>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</si>
  <si>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</si>
  <si>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</si>
  <si>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</si>
  <si>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</si>
  <si>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</si>
  <si>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</si>
  <si>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</si>
  <si>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</si>
  <si>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</si>
  <si>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</si>
  <si>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</si>
  <si>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</si>
  <si>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</si>
  <si>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</si>
  <si>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</si>
  <si>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</si>
  <si>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</si>
  <si>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</si>
  <si>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</si>
  <si>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</si>
  <si>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</si>
  <si>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</si>
  <si>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</si>
  <si>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</si>
  <si>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</si>
  <si>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</si>
  <si>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</si>
  <si>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</si>
  <si>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</si>
  <si>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</si>
  <si>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</si>
  <si>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</si>
  <si>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</si>
  <si>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</si>
  <si>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</si>
  <si>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</si>
  <si>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</si>
  <si>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</si>
  <si>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</si>
  <si>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</si>
  <si>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</si>
  <si>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</si>
  <si>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</si>
  <si>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</si>
  <si>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</si>
  <si>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</si>
  <si>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</si>
  <si>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</si>
  <si>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</si>
  <si>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</si>
  <si>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</si>
  <si>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</si>
  <si>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</si>
  <si>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</si>
  <si>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</si>
  <si>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</si>
  <si>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</si>
  <si>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</si>
  <si>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</si>
  <si>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</si>
  <si>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</si>
  <si>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</si>
  <si>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</si>
  <si>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</si>
  <si>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</si>
  <si>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</si>
  <si>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</si>
  <si>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</si>
  <si>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</si>
  <si>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</si>
  <si>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</si>
  <si>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</si>
  <si>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</si>
  <si>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</si>
  <si>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</si>
  <si>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</si>
  <si>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</si>
  <si>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</si>
  <si>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</si>
  <si>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</si>
  <si>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</si>
  <si>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</si>
  <si>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</si>
  <si>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</si>
  <si>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</si>
  <si>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</si>
  <si>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</si>
  <si>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</si>
  <si>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</si>
  <si>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</si>
  <si>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</si>
  <si>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</si>
  <si>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</si>
  <si>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</si>
  <si>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</si>
  <si>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</si>
  <si>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</si>
  <si>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</si>
  <si>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</si>
  <si>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</si>
  <si>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</si>
  <si>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</si>
  <si>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</si>
  <si>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</si>
  <si>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</si>
  <si>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</si>
  <si>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</si>
  <si>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</si>
  <si>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</si>
  <si>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</si>
  <si>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</si>
  <si>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</si>
  <si>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</si>
  <si>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</si>
  <si>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</si>
  <si>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</si>
  <si>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</si>
  <si>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</si>
  <si>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</si>
  <si>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</si>
  <si>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</si>
  <si>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</si>
  <si>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</si>
  <si>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</si>
  <si>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</si>
  <si>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</si>
  <si>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</si>
  <si>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</si>
  <si>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</si>
  <si>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</si>
  <si>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</si>
  <si>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</si>
  <si>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</si>
  <si>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</si>
  <si>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</si>
  <si>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</si>
  <si>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</si>
  <si>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</si>
  <si>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</si>
  <si>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</si>
  <si>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</si>
  <si>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</si>
  <si>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</si>
  <si>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</si>
  <si>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</si>
  <si>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</si>
  <si>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</si>
  <si>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</si>
  <si>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</si>
  <si>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</si>
  <si>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</si>
  <si>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</si>
  <si>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</si>
  <si>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</si>
  <si>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</si>
  <si>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</si>
  <si>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</si>
  <si>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</si>
  <si>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</si>
  <si>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</si>
  <si>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</si>
  <si>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</si>
  <si>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</si>
  <si>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</si>
  <si>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</si>
  <si>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</si>
  <si>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</si>
  <si>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</si>
  <si>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</si>
  <si>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</si>
  <si>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</si>
  <si>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</si>
  <si>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</si>
  <si>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</si>
  <si>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</si>
  <si>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</si>
  <si>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</si>
  <si>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</si>
  <si>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</si>
  <si>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</si>
  <si>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</si>
  <si>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</si>
  <si>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</si>
  <si>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</si>
  <si>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</si>
  <si>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</si>
  <si>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</si>
  <si>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</si>
  <si>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</si>
  <si>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</si>
  <si>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</si>
  <si>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</si>
  <si>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</si>
  <si>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</si>
  <si>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</si>
  <si>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</si>
  <si>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</si>
  <si>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</si>
  <si>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</si>
  <si>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</si>
  <si>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</si>
  <si>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</si>
  <si>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</si>
  <si>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</si>
  <si>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</si>
  <si>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</si>
  <si>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</si>
  <si>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</si>
  <si>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</si>
  <si>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</si>
  <si>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</si>
  <si>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</si>
  <si>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</si>
  <si>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</si>
  <si>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</si>
  <si>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</si>
  <si>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</si>
  <si>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</si>
  <si>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</si>
  <si>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</si>
  <si>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</si>
  <si>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</si>
  <si>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</si>
  <si>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</si>
  <si>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</si>
  <si>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</si>
  <si>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</si>
  <si>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</si>
  <si>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</si>
  <si>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</si>
  <si>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</si>
  <si>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</si>
  <si>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</si>
  <si>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</si>
  <si>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</si>
  <si>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</si>
  <si>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</si>
  <si>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</si>
  <si>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</si>
  <si>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</si>
  <si>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</si>
  <si>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</si>
  <si>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</si>
  <si>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</si>
  <si>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</si>
  <si>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</si>
  <si>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</si>
  <si>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</si>
  <si>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</si>
  <si>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</si>
  <si>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</si>
  <si>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</si>
  <si>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</si>
  <si>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</si>
  <si>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</si>
  <si>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</si>
  <si>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</si>
  <si>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</si>
  <si>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</si>
  <si>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</si>
  <si>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</si>
  <si>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</si>
  <si>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</si>
  <si>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</si>
  <si>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</si>
  <si>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</si>
  <si>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</si>
  <si>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</si>
  <si>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</si>
  <si>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</si>
  <si>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</si>
  <si>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</si>
  <si>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</si>
  <si>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</si>
  <si>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</si>
  <si>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</si>
  <si>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</si>
  <si>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</si>
  <si>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</si>
  <si>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</si>
  <si>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</si>
  <si>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</si>
  <si>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</si>
  <si>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</si>
  <si>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</si>
  <si>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</si>
  <si>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</si>
  <si>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</si>
  <si>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</si>
  <si>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</si>
  <si>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</si>
  <si>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</si>
  <si>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</si>
  <si>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</si>
  <si>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</si>
  <si>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</si>
  <si>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</si>
  <si>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</si>
  <si>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</si>
  <si>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</si>
  <si>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</si>
  <si>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</si>
  <si>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</si>
  <si>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</si>
  <si>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</si>
  <si>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</si>
  <si>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</si>
  <si>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</si>
  <si>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</si>
  <si>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</si>
  <si>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</si>
  <si>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</si>
  <si>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</si>
  <si>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</si>
  <si>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</si>
  <si>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</si>
  <si>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</si>
  <si>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</si>
  <si>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</si>
  <si>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</si>
  <si>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</si>
  <si>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</si>
  <si>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</si>
  <si>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</si>
  <si>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</si>
  <si>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</si>
  <si>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</si>
  <si>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</si>
  <si>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</si>
  <si>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</si>
  <si>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</si>
  <si>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</si>
  <si>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</si>
  <si>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</si>
  <si>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</si>
  <si>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</si>
  <si>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</si>
  <si>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</si>
  <si>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</si>
  <si>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</si>
  <si>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</si>
  <si>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</si>
  <si>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</si>
  <si>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</si>
  <si>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</si>
  <si>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</si>
  <si>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</si>
  <si>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</si>
  <si>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</si>
  <si>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</si>
  <si>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</si>
  <si>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</si>
  <si>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</si>
  <si>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</si>
  <si>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</si>
  <si>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</si>
  <si>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</si>
  <si>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</si>
  <si>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</si>
  <si>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</si>
  <si>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</si>
  <si>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</si>
  <si>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</si>
  <si>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</si>
  <si>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</si>
  <si>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</si>
  <si>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</si>
  <si>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</si>
  <si>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</si>
  <si>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</si>
  <si>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</si>
  <si>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</si>
  <si>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</si>
  <si>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</si>
  <si>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</si>
  <si>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</si>
  <si>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</si>
  <si>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</si>
  <si>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</si>
  <si>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</si>
  <si>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</si>
  <si>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</si>
  <si>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</si>
  <si>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</si>
  <si>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</si>
  <si>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</si>
  <si>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</si>
  <si>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</si>
  <si>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</si>
  <si>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</si>
  <si>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</si>
  <si>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</si>
  <si>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</si>
  <si>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</si>
  <si>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</si>
  <si>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</si>
  <si>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</si>
  <si>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</si>
  <si>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</si>
  <si>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</si>
  <si>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</si>
  <si>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</si>
  <si>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</si>
  <si>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</si>
  <si>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</si>
  <si>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</si>
  <si>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</si>
  <si>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</si>
  <si>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</si>
  <si>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</si>
  <si>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</si>
  <si>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</si>
  <si>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</si>
  <si>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</si>
  <si>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</si>
  <si>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</si>
  <si>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</si>
  <si>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</si>
  <si>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</si>
  <si>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</si>
  <si>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</si>
  <si>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</si>
  <si>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</si>
  <si>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</si>
  <si>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</si>
  <si>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</si>
  <si>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</si>
  <si>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</si>
  <si>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</si>
  <si>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</si>
  <si>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</si>
  <si>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</si>
  <si>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</si>
  <si>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</si>
  <si>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</si>
  <si>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</si>
  <si>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</si>
  <si>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</si>
  <si>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</si>
  <si>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</si>
  <si>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</si>
  <si>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</si>
  <si>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</si>
  <si>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</si>
  <si>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</si>
  <si>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</si>
  <si>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</si>
  <si>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</si>
  <si>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</si>
  <si>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</si>
  <si>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</si>
  <si>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</si>
  <si>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</si>
  <si>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</si>
  <si>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</si>
  <si>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</si>
  <si>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</si>
  <si>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</si>
  <si>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</si>
  <si>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</si>
  <si>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</si>
  <si>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</si>
  <si>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</si>
  <si>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</si>
  <si>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</si>
  <si>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</si>
  <si>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</si>
  <si>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</si>
  <si>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</si>
  <si>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</si>
  <si>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</si>
  <si>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</si>
  <si>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</si>
  <si>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</si>
  <si>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</si>
  <si>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</si>
  <si>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</si>
  <si>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</si>
  <si>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</si>
  <si>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</si>
  <si>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</si>
  <si>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</si>
  <si>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</si>
  <si>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</si>
  <si>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</si>
  <si>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</si>
  <si>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</si>
  <si>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</si>
  <si>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</si>
  <si>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</si>
  <si>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</si>
  <si>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</si>
  <si>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</si>
  <si>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</si>
  <si>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</si>
  <si>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</si>
  <si>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</si>
  <si>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</si>
  <si>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</si>
  <si>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</si>
  <si>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</si>
  <si>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</si>
  <si>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</si>
  <si>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</si>
  <si>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</si>
  <si>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</si>
  <si>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</si>
  <si>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</si>
  <si>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</si>
  <si>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</si>
  <si>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</si>
  <si>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</si>
  <si>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</si>
  <si>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</si>
  <si>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</si>
  <si>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</si>
  <si>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</si>
  <si>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</si>
  <si>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</si>
  <si>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</si>
  <si>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</si>
  <si>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</si>
  <si>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</si>
  <si>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</si>
  <si>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</si>
  <si>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</si>
  <si>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</si>
  <si>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</si>
  <si>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</si>
  <si>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</si>
  <si>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</si>
  <si>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</si>
  <si>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</si>
  <si>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</si>
  <si>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</si>
  <si>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</si>
  <si>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</si>
  <si>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</si>
  <si>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</si>
  <si>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</si>
  <si>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</si>
  <si>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</si>
  <si>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</si>
  <si>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</si>
  <si>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</si>
  <si>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</si>
  <si>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</si>
  <si>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</si>
  <si>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</si>
  <si>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</si>
  <si>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</si>
  <si>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</si>
  <si>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</si>
  <si>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</si>
  <si>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</si>
  <si>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</si>
  <si>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</si>
  <si>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</si>
  <si>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</si>
  <si>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</si>
  <si>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</si>
  <si>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</si>
  <si>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</si>
  <si>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</si>
  <si>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</si>
  <si>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</si>
  <si>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</si>
  <si>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</si>
  <si>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</si>
  <si>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</si>
  <si>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</si>
  <si>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</si>
  <si>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</si>
  <si>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</si>
  <si>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</si>
  <si>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</si>
  <si>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</si>
  <si>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</si>
  <si>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</si>
  <si>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</si>
  <si>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</si>
  <si>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</si>
  <si>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</si>
  <si>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</si>
  <si>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</si>
  <si>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</si>
  <si>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</si>
  <si>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</si>
  <si>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</si>
  <si>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</si>
  <si>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</si>
  <si>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</si>
  <si>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</si>
  <si>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</si>
  <si>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</si>
  <si>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</si>
  <si>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</si>
  <si>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</si>
  <si>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</si>
  <si>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</si>
  <si>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</si>
  <si>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</si>
  <si>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</si>
  <si>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</si>
  <si>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</si>
  <si>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</si>
  <si>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</si>
  <si>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</si>
  <si>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</si>
  <si>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</si>
  <si>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</si>
  <si>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</si>
  <si>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</si>
  <si>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</si>
  <si>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</si>
  <si>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</si>
  <si>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</si>
  <si>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</si>
  <si>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</si>
  <si>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</si>
  <si>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</si>
  <si>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</si>
  <si>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</si>
  <si>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</si>
  <si>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</si>
  <si>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</si>
  <si>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</si>
  <si>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</si>
  <si>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</si>
  <si>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</si>
  <si>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</si>
  <si>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</si>
  <si>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</si>
  <si>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</si>
  <si>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</si>
  <si>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</si>
  <si>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</si>
  <si>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</si>
  <si>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</si>
  <si>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</si>
  <si>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</si>
  <si>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</si>
  <si>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</si>
  <si>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</si>
  <si>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</si>
  <si>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</si>
  <si>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</si>
  <si>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</si>
  <si>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</si>
  <si>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</si>
  <si>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</si>
  <si>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</si>
  <si>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</si>
  <si>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</si>
  <si>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</si>
  <si>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</si>
  <si>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</si>
  <si>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</si>
  <si>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</si>
  <si>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</si>
  <si>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</si>
  <si>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</si>
  <si>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</si>
  <si>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</si>
  <si>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</si>
  <si>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</si>
  <si>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</si>
  <si>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</si>
  <si>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</si>
  <si>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</si>
  <si>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</si>
  <si>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</si>
  <si>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</si>
  <si>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</si>
  <si>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</si>
  <si>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</si>
  <si>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</si>
  <si>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</si>
  <si>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</si>
  <si>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</si>
  <si>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</si>
  <si>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</si>
  <si>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</si>
  <si>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</si>
  <si>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</si>
  <si>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</si>
  <si>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</si>
  <si>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</si>
  <si>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</si>
  <si>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</si>
  <si>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</si>
  <si>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</si>
  <si>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</si>
  <si>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</si>
  <si>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</si>
  <si>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</si>
  <si>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</si>
  <si>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</si>
  <si>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</si>
  <si>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</si>
  <si>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</si>
  <si>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</si>
  <si>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</si>
  <si>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</si>
  <si>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</si>
  <si>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</si>
  <si>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</si>
  <si>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</si>
  <si>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</si>
  <si>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</si>
  <si>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</si>
  <si>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</si>
  <si>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</si>
  <si>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</si>
  <si>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</si>
  <si>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</si>
  <si>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</si>
  <si>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</si>
  <si>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</si>
  <si>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</si>
  <si>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</si>
  <si>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</si>
  <si>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</si>
  <si>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</si>
  <si>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</si>
  <si>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</si>
  <si>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</si>
  <si>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</si>
  <si>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</si>
  <si>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</si>
  <si>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</si>
  <si>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</si>
  <si>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</si>
  <si>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</si>
  <si>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</si>
  <si>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</si>
  <si>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</si>
  <si>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</si>
  <si>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</si>
  <si>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</si>
  <si>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</si>
  <si>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</si>
  <si>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</si>
  <si>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</si>
  <si>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</si>
  <si>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</si>
  <si>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</si>
  <si>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</si>
  <si>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</si>
  <si>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</si>
  <si>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</si>
  <si>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</si>
  <si>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</si>
  <si>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</si>
  <si>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</si>
  <si>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</si>
  <si>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</si>
  <si>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</si>
  <si>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</si>
  <si>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</si>
  <si>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</si>
  <si>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</si>
  <si>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</si>
  <si>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</si>
  <si>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</si>
  <si>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</si>
  <si>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</si>
  <si>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</si>
  <si>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</si>
  <si>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</si>
  <si>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</si>
  <si>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</si>
  <si>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</si>
  <si>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</si>
  <si>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</si>
  <si>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</si>
  <si>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</si>
  <si>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</si>
  <si>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</si>
  <si>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</si>
  <si>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</si>
  <si>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</si>
  <si>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</si>
  <si>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</si>
  <si>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</si>
  <si>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</si>
  <si>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</si>
  <si>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</si>
  <si>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</si>
  <si>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</si>
  <si>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</si>
  <si>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</si>
  <si>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</si>
  <si>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</si>
  <si>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</si>
  <si>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</si>
  <si>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</si>
  <si>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</si>
  <si>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</si>
  <si>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</si>
  <si>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</si>
  <si>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</si>
  <si>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</si>
  <si>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</si>
  <si>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</si>
  <si>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</si>
  <si>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</si>
  <si>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</si>
  <si>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</si>
  <si>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</si>
  <si>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</si>
  <si>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</si>
  <si>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</si>
  <si>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</si>
  <si>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</si>
  <si>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</si>
  <si>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</si>
  <si>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</si>
  <si>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</si>
  <si>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</si>
  <si>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</si>
  <si>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</si>
  <si>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</si>
  <si>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</si>
  <si>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</si>
  <si>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</si>
  <si>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</si>
  <si>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</si>
  <si>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</si>
  <si>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</si>
  <si>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</si>
  <si>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</si>
  <si>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</si>
  <si>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</si>
  <si>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</si>
  <si>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</si>
  <si>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</si>
  <si>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</si>
  <si>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</si>
  <si>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</si>
  <si>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</si>
  <si>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</si>
  <si>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</si>
  <si>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</si>
  <si>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</si>
  <si>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</si>
  <si>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</si>
  <si>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</si>
  <si>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</si>
  <si>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</si>
  <si>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</si>
  <si>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</si>
  <si>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</si>
  <si>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</si>
  <si>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</si>
  <si>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</si>
  <si>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</si>
  <si>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</si>
  <si>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</si>
  <si>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</si>
  <si>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</si>
  <si>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</si>
  <si>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</si>
  <si>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</si>
  <si>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</si>
  <si>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</si>
  <si>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</si>
  <si>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</si>
  <si>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</si>
  <si>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</si>
  <si>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</si>
  <si>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</si>
  <si>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</si>
  <si>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</si>
  <si>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</si>
  <si>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</si>
  <si>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</si>
  <si>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</si>
  <si>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</si>
  <si>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</si>
  <si>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</si>
  <si>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</si>
  <si>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</si>
  <si>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</si>
  <si>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</si>
  <si>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</si>
  <si>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</si>
  <si>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</si>
  <si>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</si>
  <si>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</si>
  <si>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</si>
  <si>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</si>
  <si>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</si>
  <si>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</si>
  <si>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</si>
  <si>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</si>
  <si>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</si>
  <si>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</si>
  <si>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</si>
  <si>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</si>
  <si>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</si>
  <si>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</si>
  <si>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</si>
  <si>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</si>
  <si>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</si>
  <si>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</si>
  <si>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</si>
  <si>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</si>
  <si>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</si>
  <si>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</si>
  <si>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</si>
  <si>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</si>
  <si>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</si>
  <si>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</si>
  <si>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</si>
  <si>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</si>
  <si>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</si>
  <si>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</si>
  <si>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</si>
  <si>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</si>
  <si>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</si>
  <si>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</si>
  <si>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</si>
  <si>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</si>
  <si>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</si>
  <si>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</si>
  <si>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</si>
  <si>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</si>
  <si>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</si>
  <si>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</si>
  <si>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</si>
  <si>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</si>
  <si>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</si>
  <si>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</si>
  <si>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</si>
  <si>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</si>
  <si>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</si>
  <si>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</si>
  <si>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</si>
  <si>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</si>
  <si>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</si>
  <si>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</si>
  <si>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</si>
  <si>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</si>
  <si>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</si>
  <si>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</si>
  <si>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</si>
  <si>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</si>
  <si>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</si>
  <si>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</si>
  <si>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</si>
  <si>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</si>
  <si>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</si>
  <si>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</si>
  <si>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</si>
  <si>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</si>
  <si>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</si>
  <si>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</si>
  <si>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</si>
  <si>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</si>
  <si>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</si>
  <si>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</si>
  <si>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</si>
  <si>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</si>
  <si>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</si>
  <si>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</si>
  <si>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</si>
  <si>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</si>
  <si>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</si>
  <si>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</si>
  <si>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</si>
  <si>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</si>
  <si>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</si>
  <si>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</si>
  <si>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</si>
  <si>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</si>
  <si>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</si>
  <si>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</si>
  <si>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</si>
  <si>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</si>
  <si>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</si>
  <si>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</si>
  <si>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</si>
  <si>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</si>
  <si>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</si>
  <si>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</si>
  <si>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</si>
  <si>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</si>
  <si>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</si>
  <si>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</si>
  <si>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</si>
  <si>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</si>
  <si>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</si>
  <si>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</si>
  <si>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</si>
  <si>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</si>
  <si>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</si>
  <si>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</si>
  <si>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</si>
  <si>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</si>
  <si>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</si>
  <si>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</si>
  <si>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</si>
  <si>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</si>
  <si>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</si>
  <si>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</si>
  <si>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</si>
  <si>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</si>
  <si>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</si>
  <si>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</si>
  <si>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</si>
  <si>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</si>
  <si>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</si>
  <si>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</si>
  <si>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</si>
  <si>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</si>
  <si>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</si>
  <si>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</si>
  <si>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</si>
  <si>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</si>
  <si>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</si>
  <si>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</si>
  <si>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</si>
  <si>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</si>
  <si>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</si>
  <si>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</si>
  <si>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</si>
  <si>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</si>
  <si>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</si>
  <si>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</si>
  <si>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</si>
  <si>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</si>
  <si>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</si>
  <si>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</si>
  <si>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</si>
  <si>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</si>
  <si>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</si>
  <si>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</si>
  <si>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</si>
  <si>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</si>
  <si>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</si>
  <si>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</si>
  <si>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</si>
  <si>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</si>
  <si>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</si>
  <si>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</si>
  <si>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</si>
  <si>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</si>
  <si>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</si>
  <si>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</si>
  <si>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</si>
  <si>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</si>
  <si>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</si>
  <si>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</si>
  <si>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</si>
  <si>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</si>
  <si>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</si>
  <si>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</si>
  <si>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</si>
  <si>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</si>
  <si>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</si>
  <si>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</si>
  <si>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</si>
  <si>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</si>
  <si>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</si>
  <si>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</si>
  <si>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</si>
  <si>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</si>
  <si>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</si>
  <si>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</si>
  <si>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</si>
  <si>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</si>
  <si>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</si>
  <si>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</si>
  <si>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</si>
  <si>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</si>
  <si>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</si>
  <si>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</si>
  <si>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</si>
  <si>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</si>
  <si>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</si>
  <si>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</si>
  <si>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</si>
  <si>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</si>
  <si>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</si>
  <si>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</si>
  <si>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</si>
  <si>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</si>
  <si>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</si>
  <si>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</si>
  <si>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</si>
  <si>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</si>
  <si>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</si>
  <si>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</si>
  <si>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</si>
  <si>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</si>
  <si>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</si>
  <si>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</si>
  <si>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</si>
  <si>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</si>
  <si>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</si>
  <si>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</si>
  <si>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</si>
  <si>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</si>
  <si>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</si>
  <si>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</si>
  <si>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</si>
  <si>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</si>
  <si>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</si>
  <si>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</si>
  <si>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</si>
  <si>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</si>
  <si>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</si>
  <si>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</si>
  <si>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</si>
  <si>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</si>
  <si>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</si>
  <si>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</si>
  <si>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</si>
  <si>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</si>
  <si>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</si>
  <si>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</si>
  <si>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</si>
  <si>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</si>
  <si>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</si>
  <si>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</si>
  <si>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</si>
  <si>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</si>
  <si>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</si>
  <si>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</si>
  <si>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</si>
  <si>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</si>
  <si>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</si>
  <si>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</si>
  <si>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</si>
  <si>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</si>
  <si>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</si>
  <si>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</si>
  <si>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</si>
  <si>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</si>
  <si>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</si>
  <si>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</si>
  <si>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</si>
  <si>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</si>
  <si>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</si>
  <si>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</si>
  <si>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</si>
  <si>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</si>
  <si>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</si>
  <si>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</si>
  <si>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</si>
  <si>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</si>
  <si>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</si>
  <si>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</si>
  <si>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</si>
  <si>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</si>
  <si>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</si>
  <si>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</si>
  <si>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</si>
  <si>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</si>
  <si>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</si>
  <si>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</si>
  <si>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</si>
  <si>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</si>
  <si>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</si>
  <si>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</si>
  <si>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</si>
  <si>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</si>
  <si>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</si>
  <si>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</si>
  <si>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</si>
  <si>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</si>
  <si>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</si>
  <si>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</si>
  <si>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</si>
  <si>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</si>
  <si>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</si>
  <si>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</si>
  <si>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</si>
  <si>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</si>
  <si>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</si>
  <si>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</si>
  <si>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</si>
  <si>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</si>
  <si>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</si>
  <si>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</si>
  <si>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</si>
  <si>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</si>
  <si>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</si>
  <si>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</si>
  <si>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</si>
  <si>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</si>
  <si>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</si>
  <si>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</si>
  <si>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</si>
  <si>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</si>
  <si>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</si>
  <si>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</si>
  <si>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</si>
  <si>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</si>
  <si>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</si>
  <si>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</si>
  <si>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</si>
  <si>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</si>
  <si>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</si>
  <si>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</si>
  <si>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</si>
  <si>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</si>
  <si>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</si>
  <si>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</si>
  <si>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</si>
  <si>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</si>
  <si>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</si>
  <si>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</si>
  <si>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</si>
  <si>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</si>
  <si>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</si>
  <si>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</si>
  <si>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</si>
  <si>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</si>
  <si>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</si>
  <si>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</si>
  <si>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</si>
  <si>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</si>
  <si>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</si>
  <si>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</si>
  <si>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</si>
  <si>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</si>
  <si>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</si>
  <si>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</si>
  <si>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</si>
  <si>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</si>
  <si>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</si>
  <si>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</si>
  <si>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</si>
  <si>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</si>
  <si>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</si>
  <si>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</si>
  <si>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</si>
  <si>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</si>
  <si>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</si>
  <si>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</si>
  <si>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</si>
  <si>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</si>
  <si>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</si>
  <si>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</si>
  <si>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</si>
  <si>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</si>
  <si>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</si>
  <si>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</si>
  <si>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</si>
  <si>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</si>
  <si>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</si>
  <si>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</si>
  <si>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</si>
  <si>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</si>
  <si>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</si>
  <si>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</si>
  <si>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</si>
  <si>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</si>
  <si>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</si>
  <si>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</si>
  <si>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</si>
  <si>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</si>
  <si>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</si>
  <si>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</si>
  <si>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</si>
  <si>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</si>
  <si>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</si>
  <si>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</si>
  <si>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</si>
  <si>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</si>
  <si>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</si>
  <si>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</si>
  <si>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</si>
  <si>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</si>
  <si>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</si>
  <si>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</si>
  <si>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</si>
  <si>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</si>
  <si>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</si>
  <si>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</si>
  <si>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</si>
  <si>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</si>
  <si>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</si>
  <si>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</si>
  <si>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</si>
  <si>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</si>
  <si>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</si>
  <si>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</si>
  <si>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</si>
  <si>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</si>
  <si>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</si>
  <si>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</si>
  <si>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</si>
  <si>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</si>
  <si>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</si>
  <si>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</si>
  <si>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</si>
  <si>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</si>
  <si>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</si>
  <si>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</si>
  <si>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</si>
  <si>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</si>
  <si>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</si>
  <si>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</si>
  <si>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</si>
  <si>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</si>
  <si>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</si>
  <si>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</si>
  <si>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</si>
  <si>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</si>
  <si>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</si>
  <si>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</si>
  <si>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</si>
  <si>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</si>
  <si>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</si>
  <si>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</si>
  <si>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</si>
  <si>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</si>
  <si>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</si>
  <si>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</si>
  <si>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</si>
  <si>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</si>
  <si>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</si>
  <si>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</si>
  <si>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</si>
  <si>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</si>
  <si>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</si>
  <si>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</si>
  <si>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</si>
  <si>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</si>
  <si>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</si>
  <si>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</si>
  <si>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</si>
  <si>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</si>
  <si>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</si>
  <si>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</si>
  <si>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</si>
  <si>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</si>
  <si>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</si>
  <si>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</si>
  <si>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</si>
  <si>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</si>
  <si>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</si>
  <si>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</si>
  <si>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</si>
  <si>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</si>
  <si>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</si>
  <si>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</si>
  <si>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</si>
  <si>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</si>
  <si>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</si>
  <si>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</si>
  <si>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</si>
  <si>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</si>
  <si>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</si>
  <si>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</si>
  <si>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</si>
  <si>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</si>
  <si>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</si>
  <si>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</si>
  <si>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</si>
  <si>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</si>
  <si>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</si>
  <si>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</si>
  <si>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</si>
  <si>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</si>
  <si>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</si>
  <si>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</si>
  <si>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</si>
  <si>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</si>
  <si>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</si>
  <si>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</si>
  <si>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</si>
  <si>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</si>
  <si>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</si>
  <si>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</si>
  <si>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</si>
  <si>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</si>
  <si>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</si>
  <si>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</si>
  <si>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</si>
  <si>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</si>
  <si>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</si>
  <si>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</si>
  <si>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</si>
  <si>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</si>
  <si>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</si>
  <si>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</si>
  <si>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</si>
  <si>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</si>
  <si>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</si>
  <si>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</si>
  <si>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</si>
  <si>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</si>
  <si>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</si>
  <si>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</si>
  <si>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</si>
  <si>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</si>
  <si>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</si>
  <si>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</si>
  <si>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</si>
  <si>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</si>
  <si>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</si>
  <si>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</si>
  <si>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</si>
  <si>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</si>
  <si>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</si>
  <si>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</si>
  <si>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</si>
  <si>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</si>
  <si>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</si>
  <si>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</si>
  <si>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</si>
  <si>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</si>
  <si>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</si>
  <si>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</si>
  <si>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</si>
  <si>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</si>
  <si>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</si>
  <si>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</si>
  <si>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</si>
  <si>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</si>
  <si>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</si>
  <si>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</si>
  <si>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</si>
  <si>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</si>
  <si>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</si>
  <si>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</si>
  <si>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</si>
  <si>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</si>
  <si>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</si>
  <si>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</si>
  <si>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</si>
  <si>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</si>
  <si>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</si>
  <si>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</si>
  <si>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</si>
  <si>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</si>
  <si>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</si>
  <si>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</si>
  <si>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</si>
  <si>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</si>
  <si>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</si>
  <si>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</si>
  <si>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</si>
  <si>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</si>
  <si>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</si>
  <si>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</si>
  <si>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</si>
  <si>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</si>
  <si>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</si>
  <si>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</si>
  <si>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</si>
  <si>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</si>
  <si>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</si>
  <si>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</si>
  <si>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</si>
  <si>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</si>
  <si>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</si>
  <si>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</si>
  <si>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</si>
  <si>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</si>
  <si>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</si>
  <si>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</si>
  <si>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</si>
  <si>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</si>
  <si>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</si>
  <si>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</si>
  <si>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</si>
  <si>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</si>
  <si>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</si>
  <si>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</si>
  <si>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</si>
  <si>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</si>
  <si>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</si>
  <si>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</si>
  <si>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</si>
  <si>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</si>
  <si>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</si>
  <si>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</si>
  <si>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</si>
  <si>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</si>
  <si>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</si>
  <si>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</si>
  <si>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</si>
  <si>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</si>
  <si>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</si>
  <si>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</si>
  <si>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</si>
  <si>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</si>
  <si>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</si>
  <si>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</si>
  <si>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</si>
  <si>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</si>
  <si>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</si>
  <si>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</si>
  <si>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</si>
  <si>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</si>
  <si>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</si>
  <si>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</si>
  <si>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</si>
  <si>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</si>
  <si>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</si>
  <si>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</si>
  <si>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</si>
  <si>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</si>
  <si>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</si>
  <si>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</si>
  <si>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</si>
  <si>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</si>
  <si>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</si>
  <si>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</si>
  <si>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</si>
  <si>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</si>
  <si>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</si>
  <si>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</si>
  <si>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</si>
  <si>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</si>
  <si>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</si>
  <si>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</si>
  <si>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</si>
  <si>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</si>
  <si>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</si>
  <si>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</si>
  <si>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</si>
  <si>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</si>
  <si>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</si>
  <si>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</si>
  <si>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</si>
  <si>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</si>
  <si>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</si>
  <si>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</si>
  <si>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</si>
  <si>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</si>
  <si>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</si>
  <si>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</si>
  <si>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</si>
  <si>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</si>
  <si>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</si>
  <si>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</si>
  <si>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</si>
  <si>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</si>
  <si>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</si>
  <si>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</si>
  <si>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</si>
  <si>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</si>
  <si>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</si>
  <si>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</si>
  <si>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</si>
  <si>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</si>
  <si>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</si>
  <si>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</si>
  <si>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</si>
  <si>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</si>
  <si>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</si>
  <si>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</si>
  <si>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</si>
  <si>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</si>
  <si>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</si>
  <si>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</si>
  <si>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</si>
  <si>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</si>
  <si>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</si>
  <si>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</si>
  <si>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</si>
  <si>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</si>
  <si>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</si>
  <si>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</si>
  <si>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</si>
  <si>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</si>
  <si>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</si>
  <si>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</si>
  <si>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</si>
  <si>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</si>
  <si>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</si>
  <si>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</si>
  <si>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</si>
  <si>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</si>
  <si>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</si>
  <si>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</si>
  <si>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</si>
  <si>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</si>
  <si>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</si>
  <si>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</si>
  <si>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</si>
  <si>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</si>
  <si>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</si>
  <si>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</si>
  <si>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</si>
  <si>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</si>
  <si>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</si>
  <si>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</si>
  <si>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</si>
  <si>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</si>
  <si>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</si>
  <si>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</si>
  <si>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</si>
  <si>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</si>
  <si>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</si>
  <si>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</si>
  <si>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</si>
  <si>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</si>
  <si>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</si>
  <si>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</si>
  <si>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</si>
  <si>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</si>
  <si>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</si>
  <si>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</si>
  <si>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</si>
  <si>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</si>
  <si>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</si>
  <si>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</si>
  <si>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</si>
  <si>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</si>
  <si>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</si>
  <si>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</si>
  <si>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</si>
  <si>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</si>
  <si>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</si>
  <si>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</si>
  <si>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</si>
  <si>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</si>
  <si>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</si>
  <si>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</si>
  <si>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</si>
  <si>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</si>
  <si>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</si>
  <si>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</si>
  <si>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</si>
  <si>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</si>
  <si>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</si>
  <si>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</si>
  <si>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</si>
  <si>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</si>
  <si>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</si>
  <si>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</si>
  <si>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</si>
  <si>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</si>
  <si>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</si>
  <si>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</si>
  <si>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</si>
  <si>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</si>
  <si>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</si>
  <si>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</si>
  <si>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</si>
  <si>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</si>
  <si>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</si>
  <si>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</si>
  <si>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</si>
  <si>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</si>
  <si>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</si>
  <si>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</si>
  <si>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</si>
  <si>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</si>
  <si>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</si>
  <si>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</si>
  <si>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</si>
  <si>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</si>
  <si>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</si>
  <si>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</si>
  <si>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</si>
  <si>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</si>
  <si>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</si>
  <si>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</si>
  <si>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</si>
  <si>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</si>
  <si>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</si>
  <si>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</si>
  <si>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</si>
  <si>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</si>
  <si>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</si>
  <si>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</si>
  <si>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</si>
  <si>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</si>
  <si>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</si>
  <si>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</si>
  <si>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</si>
  <si>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</si>
  <si>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</si>
  <si>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</si>
  <si>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</si>
  <si>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</si>
  <si>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</si>
  <si>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</si>
  <si>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</si>
  <si>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</si>
  <si>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</si>
  <si>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</si>
  <si>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</si>
  <si>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</si>
  <si>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</si>
  <si>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</si>
  <si>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</si>
  <si>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</si>
  <si>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</si>
  <si>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</si>
  <si>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</si>
  <si>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</si>
  <si>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</si>
  <si>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</si>
  <si>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</si>
  <si>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</si>
  <si>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</si>
  <si>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</si>
  <si>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</si>
  <si>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</si>
  <si>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</si>
  <si>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</si>
  <si>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</si>
  <si>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</si>
  <si>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</si>
  <si>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</si>
  <si>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</si>
  <si>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</si>
  <si>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</si>
  <si>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</si>
  <si>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</si>
  <si>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</si>
  <si>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</si>
  <si>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</si>
  <si>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</si>
  <si>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</si>
  <si>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</si>
  <si>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</si>
  <si>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</si>
  <si>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</si>
  <si>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</si>
  <si>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</si>
  <si>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</si>
  <si>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</si>
  <si>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</si>
  <si>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</si>
  <si>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</si>
  <si>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</si>
  <si>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</si>
  <si>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</si>
  <si>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</si>
  <si>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</si>
  <si>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</si>
  <si>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</si>
  <si>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</si>
  <si>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</si>
  <si>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</si>
  <si>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</si>
  <si>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</si>
  <si>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</si>
  <si>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</si>
  <si>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</si>
  <si>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</si>
  <si>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</si>
  <si>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</si>
  <si>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</si>
  <si>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</si>
  <si>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</si>
  <si>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</si>
  <si>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</si>
  <si>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</si>
  <si>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</si>
  <si>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</si>
  <si>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</si>
  <si>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</si>
  <si>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</si>
  <si>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</si>
  <si>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</si>
  <si>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</si>
  <si>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</si>
  <si>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</si>
  <si>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</si>
  <si>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</si>
  <si>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</si>
  <si>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</si>
  <si>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</si>
  <si>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</si>
  <si>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</si>
  <si>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</si>
  <si>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</si>
  <si>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</si>
  <si>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</si>
  <si>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</si>
  <si>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</si>
  <si>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</si>
  <si>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</si>
  <si>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</si>
  <si>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</si>
  <si>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</si>
  <si>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</si>
  <si>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</si>
  <si>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</si>
  <si>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</si>
  <si>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</si>
  <si>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</si>
  <si>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</si>
  <si>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</si>
  <si>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</si>
  <si>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</si>
  <si>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</si>
  <si>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</si>
  <si>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</si>
  <si>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</si>
  <si>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</si>
  <si>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</si>
  <si>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</si>
  <si>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</si>
  <si>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</si>
  <si>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</si>
  <si>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</si>
  <si>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</si>
  <si>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</si>
  <si>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</si>
  <si>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</si>
  <si>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</si>
  <si>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</si>
  <si>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</si>
  <si>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</si>
  <si>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</si>
  <si>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</si>
  <si>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</si>
  <si>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</si>
  <si>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</si>
  <si>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</si>
  <si>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</si>
  <si>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</si>
  <si>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</si>
  <si>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</si>
  <si>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</si>
  <si>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</si>
  <si>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</si>
  <si>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</si>
  <si>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</si>
  <si>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</si>
  <si>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</si>
  <si>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</si>
  <si>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</si>
  <si>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</si>
  <si>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</si>
  <si>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</si>
  <si>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</si>
  <si>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</si>
  <si>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</si>
  <si>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</si>
  <si>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</si>
  <si>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</si>
  <si>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</si>
  <si>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</si>
  <si>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</si>
  <si>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</si>
  <si>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</si>
  <si>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</si>
  <si>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</si>
  <si>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</si>
  <si>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</si>
  <si>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</si>
  <si>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</si>
  <si>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</si>
  <si>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</si>
  <si>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</si>
  <si>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</si>
  <si>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</si>
  <si>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</si>
  <si>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</si>
  <si>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</si>
  <si>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</si>
  <si>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</si>
  <si>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</si>
  <si>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</si>
  <si>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</si>
  <si>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</si>
  <si>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</si>
  <si>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</si>
  <si>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</si>
  <si>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</si>
  <si>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</si>
  <si>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</si>
  <si>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</si>
  <si>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</si>
  <si>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</si>
  <si>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</si>
  <si>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</si>
  <si>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</si>
  <si>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</si>
  <si>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</si>
  <si>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</si>
  <si>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</si>
  <si>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</si>
  <si>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</si>
  <si>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</si>
  <si>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</si>
  <si>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</si>
  <si>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</si>
  <si>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</si>
  <si>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</si>
  <si>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</si>
  <si>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</si>
  <si>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</si>
  <si>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</si>
  <si>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</si>
  <si>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</si>
  <si>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</si>
  <si>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</si>
  <si>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</si>
  <si>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</si>
  <si>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</si>
  <si>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</si>
  <si>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</si>
  <si>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</si>
  <si>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</si>
  <si>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</si>
  <si>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</si>
  <si>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</si>
  <si>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</si>
  <si>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</si>
  <si>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</si>
  <si>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</si>
  <si>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</si>
  <si>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</si>
  <si>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</si>
  <si>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</si>
  <si>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</si>
  <si>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</si>
  <si>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</si>
  <si>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</si>
  <si>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</si>
  <si>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</si>
  <si>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</si>
  <si>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</si>
  <si>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</si>
  <si>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</si>
  <si>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</si>
  <si>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</si>
  <si>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</si>
  <si>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</si>
  <si>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</si>
  <si>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</si>
  <si>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</si>
  <si>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</si>
  <si>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</si>
  <si>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</si>
  <si>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</si>
  <si>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</si>
  <si>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</si>
  <si>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</si>
  <si>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</si>
  <si>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</si>
  <si>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</si>
  <si>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</si>
  <si>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</si>
  <si>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</si>
  <si>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</si>
  <si>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</si>
  <si>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</si>
  <si>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</si>
  <si>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</si>
  <si>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</si>
  <si>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</si>
  <si>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</si>
  <si>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</si>
  <si>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</si>
  <si>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</si>
  <si>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</si>
  <si>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</si>
  <si>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</si>
  <si>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</si>
  <si>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</si>
  <si>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</si>
  <si>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</si>
  <si>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</si>
  <si>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</si>
  <si>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</si>
  <si>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</si>
  <si>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</si>
  <si>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</si>
  <si>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</si>
  <si>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</si>
  <si>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</si>
  <si>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</si>
  <si>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</si>
  <si>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</si>
  <si>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</si>
  <si>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</si>
  <si>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</si>
  <si>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</si>
  <si>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</si>
  <si>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</si>
  <si>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</si>
  <si>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</si>
  <si>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</si>
  <si>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</si>
  <si>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</si>
  <si>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</si>
  <si>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</si>
  <si>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</si>
  <si>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</si>
  <si>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</si>
  <si>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</si>
  <si>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</si>
  <si>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</si>
  <si>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</si>
  <si>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</si>
  <si>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</si>
  <si>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</si>
  <si>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</si>
  <si>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</si>
  <si>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</si>
  <si>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</si>
  <si>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</si>
  <si>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</si>
  <si>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</si>
  <si>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</si>
  <si>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</si>
  <si>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</si>
  <si>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</si>
  <si>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</si>
  <si>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</si>
  <si>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</si>
  <si>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</si>
  <si>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</si>
  <si>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</si>
  <si>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</si>
  <si>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</si>
  <si>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</si>
  <si>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</si>
  <si>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</si>
  <si>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</si>
  <si>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</si>
  <si>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</si>
  <si>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</si>
  <si>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</si>
  <si>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</si>
  <si>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</si>
  <si>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</si>
  <si>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</si>
  <si>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</si>
  <si>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</si>
  <si>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</si>
  <si>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</si>
  <si>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</si>
  <si>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</si>
  <si>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</si>
  <si>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</si>
  <si>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</si>
  <si>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</si>
  <si>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</si>
  <si>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</si>
  <si>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</si>
  <si>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</si>
  <si>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</si>
  <si>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</si>
  <si>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</si>
  <si>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</si>
  <si>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</si>
  <si>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</si>
  <si>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</si>
  <si>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</si>
  <si>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</si>
  <si>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</si>
  <si>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</si>
  <si>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</si>
  <si>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</si>
  <si>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</si>
  <si>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</si>
  <si>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</si>
  <si>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</si>
  <si>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</si>
  <si>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</si>
  <si>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</si>
  <si>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</si>
  <si>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</si>
  <si>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</si>
  <si>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</si>
  <si>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</si>
  <si>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</si>
  <si>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</si>
  <si>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</si>
  <si>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</si>
  <si>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</si>
  <si>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</si>
  <si>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</si>
  <si>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</si>
  <si>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</si>
  <si>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</si>
  <si>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</si>
  <si>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</si>
  <si>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</si>
  <si>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</si>
  <si>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</si>
  <si>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</si>
  <si>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</si>
  <si>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</si>
  <si>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</si>
  <si>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</si>
  <si>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</si>
  <si>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</si>
  <si>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</si>
  <si>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</si>
  <si>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</si>
  <si>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</si>
  <si>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</si>
  <si>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</si>
  <si>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</si>
  <si>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</si>
  <si>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</si>
  <si>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</si>
  <si>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</si>
  <si>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</si>
  <si>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</si>
  <si>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</si>
  <si>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</si>
  <si>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</si>
  <si>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</si>
  <si>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</si>
  <si>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</si>
  <si>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</si>
  <si>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</si>
  <si>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</si>
  <si>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</si>
  <si>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</si>
  <si>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</si>
  <si>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</si>
  <si>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</si>
  <si>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</si>
  <si>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</si>
  <si>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</si>
  <si>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</si>
  <si>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</si>
  <si>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</si>
  <si>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</si>
  <si>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</si>
  <si>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</si>
  <si>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</si>
  <si>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</si>
  <si>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</si>
  <si>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</si>
  <si>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</si>
  <si>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</si>
  <si>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</si>
  <si>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</si>
  <si>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</si>
  <si>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</si>
  <si>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</si>
  <si>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</si>
  <si>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</si>
  <si>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</si>
  <si>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</si>
  <si>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</si>
  <si>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</si>
  <si>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</si>
  <si>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</si>
  <si>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</si>
  <si>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</si>
  <si>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</si>
  <si>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</si>
  <si>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</si>
  <si>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</si>
  <si>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</si>
  <si>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</si>
  <si>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</si>
  <si>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</si>
  <si>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</si>
  <si>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</si>
  <si>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</si>
  <si>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</si>
  <si>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</si>
  <si>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</si>
  <si>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</si>
  <si>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</si>
  <si>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</si>
  <si>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</si>
  <si>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</si>
  <si>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</si>
  <si>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</si>
  <si>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</si>
  <si>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</si>
  <si>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</si>
  <si>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</si>
  <si>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</si>
  <si>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</si>
  <si>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</si>
  <si>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</si>
  <si>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</si>
  <si>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</si>
  <si>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</si>
  <si>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</si>
  <si>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</si>
  <si>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</si>
  <si>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</si>
  <si>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</si>
  <si>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</si>
  <si>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</si>
  <si>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</si>
  <si>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</si>
  <si>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</si>
  <si>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</si>
  <si>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</si>
  <si>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</si>
  <si>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</si>
  <si>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</si>
  <si>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</si>
  <si>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</si>
  <si>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</si>
  <si>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</si>
  <si>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</si>
  <si>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</si>
  <si>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</si>
  <si>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</si>
  <si>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</si>
  <si>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</si>
  <si>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</si>
  <si>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</si>
  <si>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</si>
  <si>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</si>
  <si>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</si>
  <si>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</si>
  <si>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</si>
  <si>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</si>
  <si>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</si>
  <si>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</si>
  <si>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</si>
  <si>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</si>
  <si>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</si>
  <si>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</si>
  <si>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</si>
  <si>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</si>
  <si>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</si>
  <si>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</si>
  <si>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</si>
  <si>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</si>
  <si>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</si>
  <si>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</si>
  <si>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</si>
  <si>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</si>
  <si>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</si>
  <si>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</si>
  <si>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</si>
  <si>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</si>
  <si>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</si>
  <si>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</si>
  <si>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</si>
  <si>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</si>
  <si>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</si>
  <si>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</si>
  <si>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</si>
  <si>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</si>
  <si>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</si>
  <si>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</si>
  <si>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</si>
  <si>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</si>
  <si>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</si>
  <si>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</si>
  <si>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</si>
  <si>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</si>
  <si>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</si>
  <si>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</si>
  <si>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</si>
  <si>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</si>
  <si>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</si>
  <si>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</si>
  <si>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</si>
  <si>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</si>
  <si>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</si>
  <si>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</si>
  <si>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</si>
  <si>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</si>
  <si>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</si>
  <si>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</si>
  <si>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</si>
  <si>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</si>
  <si>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</si>
  <si>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</si>
  <si>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</si>
  <si>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</si>
  <si>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</si>
  <si>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</si>
  <si>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</si>
  <si>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</si>
  <si>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</si>
  <si>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</si>
  <si>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</si>
  <si>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</si>
  <si>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</si>
  <si>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</si>
  <si>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</si>
  <si>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</si>
  <si>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</si>
  <si>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</si>
  <si>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</si>
  <si>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</si>
  <si>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</si>
  <si>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</si>
  <si>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</si>
  <si>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</si>
  <si>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</si>
  <si>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</si>
  <si>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</si>
  <si>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</si>
  <si>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</si>
  <si>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</si>
  <si>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</si>
  <si>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</si>
  <si>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</si>
  <si>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</si>
  <si>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</si>
  <si>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</si>
  <si>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</si>
  <si>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</si>
  <si>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</si>
  <si>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</si>
  <si>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</si>
  <si>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</si>
  <si>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</si>
  <si>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</si>
  <si>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</si>
  <si>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</si>
  <si>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</si>
  <si>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</si>
  <si>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</si>
  <si>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</si>
  <si>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</si>
  <si>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</si>
  <si>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</si>
  <si>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</si>
  <si>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</si>
  <si>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</si>
  <si>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</si>
  <si>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</si>
  <si>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</si>
  <si>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</si>
  <si>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</si>
  <si>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</si>
  <si>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</si>
  <si>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</si>
  <si>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</si>
  <si>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</si>
  <si>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</si>
  <si>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</si>
  <si>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</si>
  <si>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</si>
  <si>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</si>
  <si>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</si>
  <si>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</si>
  <si>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</si>
  <si>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</si>
  <si>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</si>
  <si>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</si>
  <si>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</si>
  <si>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</si>
  <si>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</si>
  <si>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</si>
  <si>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</si>
  <si>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</si>
  <si>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</si>
  <si>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</si>
  <si>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</si>
  <si>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</si>
  <si>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</si>
  <si>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</si>
  <si>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</si>
  <si>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</si>
  <si>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</si>
  <si>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</si>
  <si>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</si>
  <si>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</si>
  <si>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</si>
  <si>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</si>
  <si>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</si>
  <si>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</si>
  <si>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</si>
  <si>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</si>
  <si>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</si>
  <si>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</si>
  <si>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</si>
  <si>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</si>
  <si>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</si>
  <si>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</si>
  <si>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</si>
  <si>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</si>
  <si>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</si>
  <si>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</si>
  <si>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</si>
  <si>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</si>
  <si>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</si>
  <si>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</si>
  <si>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</si>
  <si>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</si>
  <si>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</si>
  <si>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</si>
  <si>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</si>
  <si>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</si>
  <si>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</si>
  <si>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</si>
  <si>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</si>
  <si>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</si>
  <si>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</si>
  <si>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</si>
  <si>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</si>
  <si>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</si>
  <si>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</si>
  <si>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</si>
  <si>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</si>
  <si>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</si>
  <si>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</si>
  <si>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</si>
  <si>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</si>
  <si>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</si>
  <si>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</si>
  <si>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</si>
  <si>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</si>
  <si>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</si>
  <si>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</si>
  <si>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</si>
  <si>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</si>
  <si>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</si>
  <si>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</si>
  <si>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</si>
  <si>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</si>
  <si>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</si>
  <si>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</si>
  <si>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</si>
  <si>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</si>
  <si>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</si>
  <si>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</si>
  <si>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</si>
  <si>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</si>
  <si>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</si>
  <si>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</si>
  <si>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</si>
  <si>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</si>
  <si>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</si>
  <si>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</si>
  <si>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</si>
  <si>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</si>
  <si>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</si>
  <si>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</si>
  <si>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</si>
  <si>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</si>
  <si>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</si>
  <si>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</si>
  <si>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</si>
  <si>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</si>
  <si>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</si>
  <si>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</si>
  <si>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</si>
  <si>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</si>
  <si>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</si>
  <si>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</si>
  <si>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</si>
  <si>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</si>
  <si>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</si>
  <si>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</si>
  <si>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</si>
  <si>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</si>
  <si>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</si>
  <si>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</si>
  <si>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</si>
  <si>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</si>
  <si>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</si>
  <si>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</si>
  <si>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</si>
  <si>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</si>
  <si>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</si>
  <si>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</si>
  <si>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</si>
  <si>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</si>
  <si>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</si>
  <si>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</si>
  <si>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</si>
  <si>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</si>
  <si>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</si>
  <si>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</si>
  <si>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</si>
  <si>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</si>
  <si>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</si>
  <si>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</si>
  <si>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</si>
  <si>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</si>
  <si>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</si>
  <si>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</si>
  <si>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</si>
  <si>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</si>
  <si>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</si>
  <si>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</si>
  <si>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</si>
  <si>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</si>
  <si>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</si>
  <si>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</si>
  <si>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</si>
  <si>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</si>
  <si>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</si>
  <si>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</si>
  <si>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</si>
  <si>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</si>
  <si>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</si>
  <si>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</si>
  <si>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</si>
  <si>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</si>
  <si>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</si>
  <si>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</si>
  <si>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</si>
  <si>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</si>
  <si>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</si>
  <si>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</si>
  <si>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</si>
  <si>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</si>
  <si>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</si>
  <si>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</si>
  <si>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</si>
  <si>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</si>
  <si>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</si>
  <si>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</si>
  <si>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</si>
  <si>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</si>
  <si>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</si>
  <si>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</si>
  <si>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</si>
  <si>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</si>
  <si>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</si>
  <si>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</si>
  <si>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</si>
  <si>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</si>
  <si>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</si>
  <si>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</si>
  <si>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</si>
  <si>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</si>
  <si>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</si>
  <si>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</si>
  <si>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</si>
  <si>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</si>
  <si>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</si>
  <si>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</si>
  <si>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</si>
  <si>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</si>
  <si>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</si>
  <si>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</si>
  <si>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</si>
  <si>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</si>
  <si>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</si>
  <si>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</si>
  <si>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</si>
  <si>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</si>
  <si>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</si>
  <si>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</si>
  <si>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</si>
  <si>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</si>
  <si>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</si>
  <si>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</si>
  <si>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</si>
  <si>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</si>
  <si>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</si>
  <si>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</si>
  <si>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</si>
  <si>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</si>
  <si>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</si>
  <si>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</si>
  <si>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</si>
  <si>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</si>
  <si>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</si>
  <si>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</si>
  <si>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</si>
  <si>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</si>
  <si>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</si>
  <si>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</si>
  <si>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</si>
  <si>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</si>
  <si>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</si>
  <si>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</si>
  <si>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</si>
  <si>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</si>
  <si>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</si>
  <si>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</si>
  <si>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</si>
  <si>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</si>
  <si>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</si>
  <si>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</si>
  <si>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</si>
  <si>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</si>
  <si>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</si>
  <si>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</si>
  <si>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</si>
  <si>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</si>
  <si>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</si>
  <si>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</si>
  <si>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</si>
  <si>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</si>
  <si>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</si>
  <si>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</si>
  <si>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</si>
  <si>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</si>
  <si>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</si>
  <si>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</si>
  <si>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</si>
  <si>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</si>
  <si>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</si>
  <si>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</si>
  <si>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</si>
  <si>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</si>
  <si>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</si>
  <si>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</si>
  <si>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</si>
  <si>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</si>
  <si>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</si>
  <si>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</si>
  <si>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</si>
  <si>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</si>
  <si>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</si>
  <si>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</si>
  <si>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</si>
  <si>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</si>
  <si>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</si>
  <si>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</si>
  <si>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</si>
  <si>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</si>
  <si>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</si>
  <si>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</si>
  <si>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</si>
  <si>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</si>
  <si>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</si>
  <si>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</si>
  <si>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</si>
  <si>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</si>
  <si>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</si>
  <si>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</si>
  <si>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</si>
  <si>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</si>
  <si>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</si>
  <si>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</si>
  <si>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</si>
  <si>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</si>
  <si>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</si>
  <si>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</si>
  <si>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</si>
  <si>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</si>
  <si>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</si>
  <si>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</si>
  <si>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</si>
  <si>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</si>
  <si>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</si>
  <si>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</si>
  <si>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</si>
  <si>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</si>
  <si>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</si>
  <si>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</si>
  <si>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</si>
  <si>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</si>
  <si>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</si>
  <si>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</si>
  <si>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</si>
  <si>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</si>
  <si>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</si>
  <si>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</si>
  <si>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</si>
  <si>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</si>
  <si>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</si>
  <si>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</si>
  <si>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</si>
  <si>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</si>
  <si>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</si>
  <si>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</si>
  <si>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</si>
  <si>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</si>
  <si>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</si>
  <si>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</si>
  <si>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</si>
  <si>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</si>
  <si>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</si>
  <si>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</si>
  <si>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</si>
  <si>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</si>
  <si>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</si>
  <si>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</si>
  <si>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</si>
  <si>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</si>
  <si>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</si>
  <si>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</si>
  <si>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</si>
  <si>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</si>
  <si>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</si>
  <si>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</si>
  <si>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</si>
  <si>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</si>
  <si>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</si>
  <si>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</si>
  <si>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</si>
  <si>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</si>
  <si>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</si>
  <si>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</si>
  <si>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</si>
  <si>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</si>
  <si>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</si>
  <si>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</si>
  <si>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</si>
  <si>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</si>
  <si>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</si>
  <si>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</si>
  <si>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</si>
  <si>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</si>
  <si>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</si>
  <si>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</si>
  <si>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</si>
  <si>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</si>
  <si>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</si>
  <si>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</si>
  <si>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</si>
  <si>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</si>
  <si>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</si>
  <si>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</si>
  <si>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</si>
  <si>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</si>
  <si>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</si>
  <si>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</si>
  <si>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</si>
  <si>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</si>
  <si>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</si>
  <si>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</si>
  <si>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</si>
  <si>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</si>
  <si>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</si>
  <si>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</si>
  <si>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</si>
  <si>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</si>
  <si>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</si>
  <si>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</si>
  <si>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</si>
  <si>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</si>
  <si>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</si>
  <si>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</si>
  <si>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</si>
  <si>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</si>
  <si>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</si>
  <si>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</si>
  <si>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</si>
  <si>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</si>
  <si>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</si>
  <si>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</si>
  <si>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</si>
  <si>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</si>
  <si>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</si>
  <si>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</si>
  <si>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</si>
  <si>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</si>
  <si>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</si>
  <si>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</si>
  <si>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</si>
  <si>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</si>
  <si>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</si>
  <si>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</si>
  <si>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</si>
  <si>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</si>
  <si>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</si>
  <si>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</si>
  <si>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</si>
  <si>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</si>
  <si>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</si>
  <si>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</si>
  <si>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</si>
  <si>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</si>
  <si>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</si>
  <si>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</si>
  <si>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</si>
  <si>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</si>
  <si>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</si>
  <si>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</si>
  <si>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</si>
  <si>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</si>
  <si>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</si>
  <si>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</si>
  <si>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</si>
  <si>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</si>
  <si>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</si>
  <si>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</si>
  <si>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</si>
  <si>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</si>
  <si>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</si>
  <si>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</si>
  <si>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</si>
  <si>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</si>
  <si>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</si>
  <si>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</si>
  <si>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</si>
  <si>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</si>
  <si>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</si>
  <si>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</si>
  <si>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</si>
  <si>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</si>
  <si>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</si>
  <si>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</si>
  <si>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</si>
  <si>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</si>
  <si>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</si>
  <si>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</si>
  <si>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</si>
  <si>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</si>
  <si>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</si>
  <si>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</si>
  <si>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</si>
  <si>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</si>
  <si>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</si>
  <si>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</si>
  <si>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</si>
  <si>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</si>
  <si>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</si>
  <si>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</si>
  <si>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</si>
  <si>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</si>
  <si>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</si>
  <si>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</si>
  <si>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</si>
  <si>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</si>
  <si>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</si>
  <si>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</si>
  <si>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</si>
  <si>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</si>
  <si>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</si>
  <si>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</si>
  <si>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</si>
  <si>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</si>
  <si>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</si>
  <si>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</si>
  <si>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</si>
  <si>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</si>
  <si>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</si>
  <si>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</si>
  <si>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</si>
  <si>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</si>
  <si>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</si>
  <si>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</si>
  <si>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</si>
  <si>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</si>
  <si>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</si>
  <si>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</si>
  <si>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</si>
  <si>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</si>
  <si>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</si>
  <si>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</si>
  <si>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</si>
  <si>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</si>
  <si>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</si>
  <si>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</si>
  <si>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</si>
  <si>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</si>
  <si>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</si>
  <si>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</si>
  <si>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</si>
  <si>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</si>
  <si>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</si>
  <si>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</si>
  <si>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</si>
  <si>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</si>
  <si>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</si>
  <si>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</si>
  <si>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</si>
  <si>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</si>
  <si>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</si>
  <si>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</si>
  <si>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</si>
  <si>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</si>
  <si>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</si>
  <si>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</si>
  <si>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</si>
  <si>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</si>
  <si>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</si>
  <si>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</si>
  <si>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</si>
  <si>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</si>
  <si>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</si>
  <si>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</si>
  <si>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</si>
  <si>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</si>
  <si>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</si>
  <si>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</si>
  <si>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</si>
  <si>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</si>
  <si>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</si>
  <si>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</si>
  <si>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</si>
  <si>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</si>
  <si>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</si>
  <si>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</si>
  <si>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</si>
  <si>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</si>
  <si>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</si>
  <si>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</si>
  <si>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</si>
  <si>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</si>
  <si>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</si>
  <si>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</si>
  <si>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</si>
  <si>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</si>
  <si>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</si>
  <si>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</si>
  <si>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</si>
  <si>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</si>
  <si>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</si>
  <si>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</si>
  <si>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</si>
  <si>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</si>
  <si>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</si>
  <si>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</si>
  <si>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</si>
  <si>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</si>
  <si>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</si>
  <si>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</si>
  <si>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</si>
  <si>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</si>
  <si>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</si>
  <si>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</si>
  <si>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</si>
  <si>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</si>
  <si>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</si>
  <si>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</si>
  <si>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</si>
  <si>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</si>
  <si>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</si>
  <si>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</si>
  <si>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</si>
  <si>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</si>
  <si>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</si>
  <si>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</si>
  <si>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</si>
  <si>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</si>
  <si>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</si>
  <si>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</si>
  <si>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</si>
  <si>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</si>
  <si>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</si>
  <si>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</si>
  <si>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</si>
  <si>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</si>
  <si>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</si>
  <si>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</si>
  <si>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</si>
  <si>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</si>
  <si>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</si>
  <si>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</si>
  <si>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</si>
  <si>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</si>
  <si>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</si>
  <si>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</si>
  <si>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</si>
  <si>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</si>
  <si>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</si>
  <si>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</si>
  <si>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</si>
  <si>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</si>
  <si>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</si>
  <si>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</si>
  <si>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</si>
  <si>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</si>
  <si>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</si>
  <si>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</si>
  <si>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</si>
  <si>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</si>
  <si>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</si>
  <si>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</si>
  <si>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</si>
  <si>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</si>
  <si>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</si>
  <si>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</si>
  <si>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</si>
  <si>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</si>
  <si>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</si>
  <si>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</si>
  <si>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</si>
  <si>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</si>
  <si>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</si>
  <si>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</si>
  <si>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</si>
  <si>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</si>
  <si>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</si>
  <si>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</si>
  <si>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</si>
  <si>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</si>
  <si>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</si>
  <si>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</si>
  <si>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</si>
  <si>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</si>
  <si>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</si>
  <si>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</si>
  <si>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</si>
  <si>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</si>
  <si>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</si>
  <si>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</si>
  <si>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</si>
  <si>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</si>
  <si>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</si>
  <si>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</si>
  <si>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</si>
  <si>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</si>
  <si>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</si>
  <si>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</si>
  <si>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</si>
  <si>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</si>
  <si>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</si>
  <si>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</si>
  <si>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</si>
  <si>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</si>
  <si>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</si>
  <si>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</si>
  <si>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</si>
  <si>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</si>
  <si>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</si>
  <si>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</si>
  <si>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</si>
  <si>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</si>
  <si>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</si>
  <si>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</si>
  <si>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</si>
  <si>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</si>
  <si>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</si>
  <si>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</si>
  <si>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</si>
  <si>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</si>
  <si>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</si>
  <si>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</si>
  <si>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</si>
  <si>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</si>
  <si>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</si>
  <si>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</si>
  <si>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</si>
  <si>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</si>
  <si>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</si>
  <si>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</si>
  <si>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</si>
  <si>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</si>
  <si>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</si>
  <si>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</si>
  <si>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</si>
  <si>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</si>
  <si>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</si>
  <si>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</si>
  <si>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</si>
  <si>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</si>
  <si>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</si>
  <si>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</si>
  <si>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</si>
  <si>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</si>
  <si>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</si>
  <si>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</si>
  <si>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</si>
  <si>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</si>
  <si>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</si>
  <si>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</si>
  <si>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</si>
  <si>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</si>
  <si>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</si>
  <si>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</si>
  <si>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</si>
  <si>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</si>
  <si>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</si>
  <si>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</si>
  <si>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</si>
  <si>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</si>
  <si>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</si>
  <si>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</si>
  <si>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</si>
  <si>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</si>
  <si>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</si>
  <si>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</si>
  <si>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</si>
  <si>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</si>
  <si>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</si>
  <si>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</si>
  <si>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</si>
  <si>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</si>
  <si>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</si>
  <si>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</si>
  <si>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</si>
  <si>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</si>
  <si>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</si>
  <si>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</si>
  <si>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</si>
  <si>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</si>
  <si>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</si>
  <si>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</si>
  <si>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</si>
  <si>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</si>
  <si>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</si>
  <si>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</si>
  <si>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</si>
  <si>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</si>
  <si>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</si>
  <si>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</si>
  <si>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</si>
  <si>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</si>
  <si>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</si>
  <si>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</si>
  <si>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</si>
  <si>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</si>
  <si>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</si>
  <si>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</si>
  <si>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</si>
  <si>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</si>
  <si>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</si>
  <si>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</si>
  <si>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</si>
  <si>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</si>
  <si>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</si>
  <si>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</si>
  <si>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</si>
  <si>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</si>
  <si>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</si>
  <si>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</si>
  <si>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</si>
  <si>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</si>
  <si>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</si>
  <si>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</si>
  <si>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</si>
  <si>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</si>
  <si>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</si>
  <si>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</si>
  <si>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</si>
  <si>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</si>
  <si>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</si>
  <si>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</si>
  <si>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</si>
  <si>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</si>
  <si>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</si>
  <si>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</si>
  <si>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</si>
  <si>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</si>
  <si>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</si>
  <si>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</si>
  <si>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</si>
  <si>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</si>
  <si>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</si>
  <si>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</si>
  <si>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</si>
  <si>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</si>
  <si>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</si>
  <si>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</si>
  <si>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</si>
  <si>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</si>
  <si>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</si>
  <si>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</si>
  <si>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</si>
  <si>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</si>
  <si>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</si>
  <si>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</si>
  <si>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</si>
  <si>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</si>
  <si>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</si>
  <si>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</si>
  <si>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</si>
  <si>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</si>
  <si>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</si>
  <si>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</si>
  <si>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</si>
  <si>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</si>
  <si>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</si>
  <si>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</si>
  <si>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</si>
  <si>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</si>
  <si>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</si>
  <si>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</si>
  <si>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</si>
  <si>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</si>
  <si>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</si>
  <si>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</si>
  <si>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</si>
  <si>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</si>
  <si>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</si>
  <si>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</si>
  <si>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</si>
  <si>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</si>
  <si>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</si>
  <si>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</si>
  <si>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</si>
  <si>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</si>
  <si>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</si>
  <si>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</si>
  <si>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</si>
  <si>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</si>
  <si>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</si>
  <si>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</si>
  <si>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</si>
  <si>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</si>
  <si>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</si>
  <si>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</si>
  <si>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</si>
  <si>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</si>
  <si>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</si>
  <si>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</si>
  <si>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</si>
  <si>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</si>
  <si>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</si>
  <si>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</si>
  <si>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</si>
  <si>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</si>
  <si>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</si>
  <si>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</si>
  <si>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</si>
  <si>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</si>
  <si>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</si>
  <si>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</si>
  <si>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</si>
  <si>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</si>
  <si>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</si>
  <si>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</si>
  <si>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</si>
  <si>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</si>
  <si>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</si>
  <si>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</si>
  <si>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</si>
  <si>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</si>
  <si>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</si>
  <si>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</si>
  <si>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</si>
  <si>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</si>
  <si>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</si>
  <si>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</si>
  <si>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</si>
  <si>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</si>
  <si>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</si>
  <si>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</si>
  <si>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</si>
  <si>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</si>
  <si>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</si>
  <si>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</si>
  <si>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</si>
  <si>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</si>
  <si>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</si>
  <si>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</si>
  <si>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</si>
  <si>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</si>
  <si>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</si>
  <si>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</si>
  <si>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</si>
  <si>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</si>
  <si>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</si>
  <si>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</si>
  <si>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</si>
  <si>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</si>
  <si>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</si>
  <si>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</si>
  <si>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</si>
  <si>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</si>
  <si>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</si>
  <si>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</si>
  <si>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</si>
  <si>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</si>
  <si>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</si>
  <si>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</si>
  <si>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</si>
  <si>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</si>
  <si>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</si>
  <si>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</si>
  <si>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</si>
  <si>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</si>
  <si>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</si>
  <si>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</si>
  <si>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</si>
  <si>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</si>
  <si>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</si>
  <si>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</si>
  <si>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</si>
  <si>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</si>
  <si>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</si>
  <si>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</si>
  <si>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</si>
  <si>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</si>
  <si>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</si>
  <si>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</si>
  <si>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</si>
  <si>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</si>
  <si>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</si>
  <si>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</si>
  <si>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</si>
  <si>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</si>
  <si>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</si>
  <si>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</si>
  <si>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</si>
  <si>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</si>
  <si>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</si>
  <si>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</si>
  <si>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</si>
  <si>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</si>
  <si>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</si>
  <si>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</si>
  <si>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</si>
  <si>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</si>
  <si>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</si>
  <si>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</si>
  <si>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</si>
  <si>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</si>
  <si>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</si>
  <si>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</si>
  <si>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</si>
  <si>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</si>
  <si>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</si>
  <si>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</si>
  <si>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</si>
  <si>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</si>
  <si>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</si>
  <si>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</si>
  <si>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</si>
  <si>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</si>
  <si>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</si>
  <si>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</si>
  <si>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</si>
  <si>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</si>
  <si>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</si>
  <si>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</si>
  <si>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</si>
  <si>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</si>
  <si>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</si>
  <si>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</si>
  <si>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</si>
  <si>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</si>
  <si>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</si>
  <si>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</si>
  <si>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</si>
  <si>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</si>
  <si>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</si>
  <si>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</si>
  <si>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</si>
  <si>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</si>
  <si>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</si>
  <si>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</si>
  <si>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</si>
  <si>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</si>
  <si>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</si>
  <si>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</si>
  <si>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</si>
  <si>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</si>
  <si>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</si>
  <si>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</si>
  <si>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</si>
  <si>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</si>
  <si>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</si>
  <si>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</si>
  <si>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</si>
  <si>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</si>
  <si>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</si>
  <si>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</si>
  <si>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</si>
  <si>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</si>
  <si>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</si>
  <si>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</si>
  <si>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</si>
  <si>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</si>
  <si>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</si>
  <si>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</si>
  <si>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</si>
  <si>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</si>
  <si>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</si>
  <si>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</si>
  <si>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</si>
  <si>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</si>
  <si>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</si>
  <si>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</si>
  <si>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</si>
  <si>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</si>
  <si>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</si>
  <si>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</si>
  <si>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</si>
  <si>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</si>
  <si>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</si>
  <si>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</si>
  <si>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</si>
  <si>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</si>
  <si>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</si>
  <si>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</si>
  <si>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</si>
  <si>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</si>
  <si>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</si>
  <si>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</si>
  <si>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</si>
  <si>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</si>
  <si>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</si>
  <si>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</si>
  <si>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</si>
  <si>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</si>
  <si>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</si>
  <si>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</si>
  <si>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</si>
  <si>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</si>
  <si>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</si>
  <si>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</si>
  <si>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</si>
  <si>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</si>
  <si>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</si>
  <si>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</si>
  <si>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</si>
  <si>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</si>
  <si>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</si>
  <si>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</si>
  <si>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</si>
  <si>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</si>
  <si>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</si>
  <si>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</si>
  <si>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</si>
  <si>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</si>
  <si>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</si>
  <si>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</si>
  <si>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</si>
  <si>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</si>
  <si>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</si>
  <si>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</si>
  <si>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</si>
  <si>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</si>
  <si>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</si>
  <si>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</si>
  <si>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</si>
  <si>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</si>
  <si>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</si>
  <si>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</si>
  <si>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</si>
  <si>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</si>
  <si>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</si>
  <si>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</si>
  <si>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</si>
  <si>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</si>
  <si>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</si>
  <si>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</si>
  <si>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</si>
  <si>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</si>
  <si>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</si>
  <si>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</si>
  <si>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</si>
  <si>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</si>
  <si>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</si>
  <si>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</si>
  <si>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</si>
  <si>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</si>
  <si>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</si>
  <si>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</si>
  <si>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</si>
  <si>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</si>
  <si>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</si>
  <si>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</si>
  <si>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</si>
  <si>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</si>
  <si>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</si>
  <si>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</si>
  <si>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</si>
  <si>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</si>
  <si>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</si>
  <si>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</si>
  <si>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</si>
  <si>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</si>
  <si>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</si>
  <si>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</si>
  <si>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</si>
  <si>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</si>
  <si>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</si>
  <si>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</si>
  <si>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</si>
  <si>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</si>
  <si>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</si>
  <si>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</si>
  <si>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</si>
  <si>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</si>
  <si>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</si>
  <si>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</si>
  <si>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</si>
  <si>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</si>
  <si>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</si>
  <si>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</si>
  <si>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</si>
  <si>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</si>
  <si>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</si>
  <si>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</si>
  <si>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</si>
  <si>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</si>
  <si>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</si>
  <si>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</si>
  <si>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</si>
  <si>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</si>
  <si>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</si>
  <si>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</si>
  <si>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</si>
  <si>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</si>
  <si>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</si>
  <si>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</si>
  <si>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</si>
  <si>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</si>
  <si>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</si>
  <si>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</si>
  <si>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</si>
  <si>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</si>
  <si>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</si>
  <si>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</si>
  <si>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</si>
  <si>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</si>
  <si>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</si>
  <si>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</si>
  <si>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</si>
  <si>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</si>
  <si>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</si>
  <si>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</si>
  <si>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</si>
  <si>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</si>
  <si>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</si>
  <si>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</si>
  <si>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</si>
  <si>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</si>
  <si>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</si>
  <si>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</si>
  <si>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</si>
  <si>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</si>
  <si>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</si>
  <si>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</si>
  <si>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</si>
  <si>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</si>
  <si>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</si>
  <si>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</si>
  <si>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</si>
  <si>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</si>
  <si>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</si>
  <si>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</si>
  <si>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</si>
  <si>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</si>
  <si>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</si>
  <si>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</si>
  <si>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</si>
  <si>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</si>
  <si>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</si>
  <si>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</si>
  <si>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</si>
  <si>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</si>
  <si>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</si>
  <si>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</si>
  <si>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</si>
  <si>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</si>
  <si>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</si>
  <si>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</si>
  <si>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</si>
  <si>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</si>
  <si>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</si>
  <si>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</si>
  <si>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</si>
  <si>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</si>
  <si>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</si>
  <si>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</si>
  <si>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</si>
  <si>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</si>
  <si>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</si>
  <si>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</si>
  <si>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</si>
  <si>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</si>
  <si>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</si>
  <si>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</si>
  <si>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</si>
  <si>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</si>
  <si>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</si>
  <si>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</si>
  <si>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</si>
  <si>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</si>
  <si>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</si>
  <si>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</si>
  <si>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</si>
  <si>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</si>
  <si>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</si>
  <si>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</si>
  <si>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</si>
  <si>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</si>
  <si>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</si>
  <si>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</si>
  <si>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</si>
  <si>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</si>
  <si>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</si>
  <si>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</si>
  <si>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</si>
  <si>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</si>
  <si>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</si>
  <si>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</si>
  <si>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</si>
  <si>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</si>
  <si>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</si>
  <si>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</si>
  <si>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</si>
  <si>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</si>
  <si>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</si>
  <si>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</si>
  <si>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</si>
  <si>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</si>
  <si>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</si>
  <si>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</si>
  <si>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</si>
  <si>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</si>
  <si>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</si>
  <si>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</si>
  <si>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</si>
  <si>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</si>
  <si>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</si>
  <si>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</si>
  <si>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</si>
  <si>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</si>
  <si>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</si>
  <si>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</si>
  <si>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</si>
  <si>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</si>
  <si>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</si>
  <si>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</si>
  <si>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</si>
  <si>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</si>
  <si>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</si>
  <si>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</si>
  <si>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</si>
  <si>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</si>
  <si>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</si>
  <si>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</si>
  <si>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</si>
  <si>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</si>
  <si>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</si>
  <si>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</si>
  <si>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</si>
  <si>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</si>
  <si>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</si>
  <si>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</si>
  <si>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</si>
  <si>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</si>
  <si>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</si>
  <si>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</si>
  <si>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</si>
  <si>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</si>
  <si>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</si>
  <si>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</si>
  <si>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</si>
  <si>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</si>
  <si>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</si>
  <si>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</si>
  <si>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</si>
  <si>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</si>
  <si>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</si>
  <si>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</si>
  <si>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</si>
  <si>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</si>
  <si>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</si>
  <si>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</si>
  <si>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</si>
  <si>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</si>
  <si>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</si>
  <si>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</si>
  <si>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</si>
  <si>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</si>
  <si>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</si>
  <si>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</si>
  <si>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</si>
  <si>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</si>
  <si>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</si>
  <si>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</si>
  <si>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</si>
  <si>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</si>
  <si>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</si>
  <si>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</si>
  <si>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</si>
  <si>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</si>
  <si>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</si>
  <si>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</si>
  <si>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</si>
  <si>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</si>
  <si>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</si>
  <si>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</si>
  <si>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</si>
  <si>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</si>
  <si>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</si>
  <si>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</si>
  <si>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</si>
  <si>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</si>
  <si>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</si>
  <si>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</si>
  <si>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</si>
  <si>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</si>
  <si>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</si>
  <si>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</si>
  <si>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</si>
  <si>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</si>
  <si>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</si>
  <si>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</si>
  <si>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</si>
  <si>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</si>
  <si>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</si>
  <si>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</si>
  <si>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</si>
  <si>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</si>
  <si>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</si>
  <si>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</si>
  <si>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</si>
  <si>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</si>
  <si>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</si>
  <si>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</si>
  <si>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</si>
  <si>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</si>
  <si>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</si>
  <si>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</si>
  <si>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</si>
  <si>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</si>
  <si>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</si>
  <si>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</si>
  <si>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</si>
  <si>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</si>
  <si>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</si>
  <si>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</si>
  <si>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</si>
  <si>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</si>
  <si>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</si>
  <si>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</si>
  <si>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</si>
  <si>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</si>
  <si>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</si>
  <si>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</si>
  <si>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</si>
  <si>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</si>
  <si>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</si>
  <si>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</si>
  <si>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</si>
  <si>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</si>
  <si>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</si>
  <si>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</si>
  <si>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</si>
  <si>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</si>
  <si>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</si>
  <si>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</si>
  <si>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</si>
  <si>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</si>
  <si>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</si>
  <si>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</si>
  <si>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</si>
  <si>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</si>
  <si>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</si>
  <si>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</si>
  <si>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</si>
  <si>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</si>
  <si>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</si>
  <si>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</si>
  <si>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</si>
  <si>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</si>
  <si>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</si>
  <si>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</si>
  <si>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</si>
  <si>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</si>
  <si>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</si>
  <si>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</si>
  <si>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</si>
  <si>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</si>
  <si>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</si>
  <si>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</si>
  <si>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</si>
  <si>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</si>
  <si>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</si>
  <si>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</si>
  <si>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</si>
  <si>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</si>
  <si>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</si>
  <si>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</si>
  <si>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</si>
  <si>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</si>
  <si>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</si>
  <si>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</si>
  <si>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</si>
  <si>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</si>
  <si>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</si>
  <si>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</si>
  <si>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</si>
  <si>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</si>
  <si>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</si>
  <si>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</si>
  <si>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</si>
  <si>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</si>
  <si>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</si>
  <si>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</si>
  <si>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</si>
  <si>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</si>
  <si>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</si>
  <si>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</si>
  <si>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</si>
  <si>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</si>
  <si>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</si>
  <si>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</si>
  <si>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</si>
  <si>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</si>
  <si>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</si>
  <si>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</si>
  <si>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</si>
  <si>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</si>
  <si>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</si>
  <si>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</si>
  <si>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</si>
  <si>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</si>
  <si>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</si>
  <si>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</si>
  <si>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</si>
  <si>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</si>
  <si>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</si>
  <si>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</si>
  <si>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</si>
  <si>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</si>
  <si>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</si>
  <si>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</si>
  <si>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</si>
  <si>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</si>
  <si>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</si>
  <si>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</si>
  <si>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</si>
  <si>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</si>
  <si>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</si>
  <si>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</si>
  <si>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</si>
  <si>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</si>
  <si>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</si>
  <si>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</si>
  <si>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</si>
  <si>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</si>
  <si>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</si>
  <si>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</si>
  <si>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</si>
  <si>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</si>
  <si>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</si>
  <si>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</si>
  <si>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</si>
  <si>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</si>
  <si>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</si>
  <si>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</si>
  <si>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</si>
  <si>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</si>
  <si>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</si>
  <si>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</si>
  <si>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</si>
  <si>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</si>
  <si>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</si>
  <si>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</si>
  <si>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</si>
  <si>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</si>
  <si>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</si>
  <si>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</si>
  <si>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</si>
  <si>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</si>
  <si>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</si>
  <si>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</si>
  <si>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</si>
  <si>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</si>
  <si>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</si>
  <si>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</si>
  <si>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</si>
  <si>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</si>
  <si>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</si>
  <si>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</si>
  <si>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</si>
  <si>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</si>
  <si>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</si>
  <si>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</si>
  <si>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</si>
  <si>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</si>
  <si>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</si>
  <si>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</si>
  <si>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</si>
  <si>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</si>
  <si>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</si>
  <si>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</si>
  <si>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</si>
  <si>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</si>
  <si>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</si>
  <si>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</si>
  <si>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</si>
  <si>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</si>
  <si>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</si>
  <si>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</si>
  <si>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</si>
  <si>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</si>
  <si>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</si>
  <si>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</si>
  <si>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</si>
  <si>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</si>
  <si>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</si>
  <si>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</si>
  <si>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</si>
  <si>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</si>
  <si>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</si>
  <si>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</si>
  <si>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</si>
  <si>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</si>
  <si>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</si>
  <si>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</si>
  <si>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</si>
  <si>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</si>
  <si>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</si>
  <si>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</si>
  <si>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</si>
  <si>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</si>
  <si>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</si>
  <si>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</si>
  <si>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</si>
  <si>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</si>
  <si>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</si>
  <si>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</si>
  <si>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</si>
  <si>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</si>
  <si>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</si>
  <si>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</si>
  <si>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</si>
  <si>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</si>
  <si>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</si>
  <si>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</si>
  <si>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</si>
  <si>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</si>
  <si>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</si>
  <si>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</si>
  <si>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</si>
  <si>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</si>
  <si>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</si>
  <si>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</si>
  <si>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</si>
  <si>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</si>
  <si>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</si>
  <si>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</si>
  <si>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</si>
  <si>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</si>
  <si>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</si>
  <si>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</si>
  <si>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</si>
  <si>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</si>
  <si>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</si>
  <si>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</si>
  <si>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</si>
  <si>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</si>
  <si>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</si>
  <si>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</si>
  <si>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</si>
  <si>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</si>
  <si>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</si>
  <si>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</si>
  <si>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</si>
  <si>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</si>
  <si>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</si>
  <si>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</si>
  <si>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</si>
  <si>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</si>
  <si>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</si>
  <si>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</si>
  <si>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</si>
  <si>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</si>
  <si>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</si>
  <si>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</si>
  <si>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</si>
  <si>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</si>
  <si>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</si>
  <si>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</si>
  <si>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</si>
  <si>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</si>
  <si>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</si>
  <si>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</si>
  <si>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</si>
  <si>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</si>
  <si>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</si>
  <si>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</si>
  <si>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</si>
  <si>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</si>
  <si>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</si>
  <si>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</si>
  <si>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</si>
  <si>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</si>
  <si>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</si>
  <si>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</si>
  <si>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</si>
  <si>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</si>
  <si>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</si>
  <si>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</si>
  <si>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</si>
  <si>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</si>
  <si>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</si>
  <si>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</si>
  <si>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</si>
  <si>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</si>
  <si>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</si>
  <si>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</si>
  <si>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</si>
  <si>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</si>
  <si>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</si>
  <si>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</si>
  <si>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</si>
  <si>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</si>
  <si>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</si>
  <si>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</si>
  <si>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</si>
  <si>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</si>
  <si>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</si>
  <si>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</si>
  <si>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</si>
  <si>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</si>
  <si>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</si>
  <si>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</si>
  <si>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</si>
  <si>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</si>
  <si>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</si>
  <si>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</si>
  <si>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</si>
  <si>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</si>
  <si>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</si>
  <si>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</si>
  <si>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</si>
  <si>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</si>
  <si>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</si>
  <si>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</si>
  <si>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</si>
  <si>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</si>
  <si>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</si>
  <si>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</si>
  <si>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</si>
  <si>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</si>
  <si>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</si>
  <si>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</si>
  <si>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</si>
  <si>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</si>
  <si>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</si>
  <si>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</si>
  <si>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</si>
  <si>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</si>
  <si>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</si>
  <si>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</si>
  <si>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</si>
  <si>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</si>
  <si>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</si>
  <si>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</si>
  <si>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</si>
  <si>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</si>
  <si>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</si>
  <si>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</si>
  <si>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</si>
  <si>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</si>
  <si>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</si>
  <si>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</si>
  <si>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</si>
  <si>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</si>
  <si>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</si>
  <si>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</si>
  <si>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</si>
  <si>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</si>
  <si>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</si>
  <si>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</si>
  <si>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</si>
  <si>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</si>
  <si>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</si>
  <si>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</si>
  <si>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</si>
  <si>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</si>
  <si>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</si>
  <si>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</si>
  <si>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</si>
  <si>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</si>
  <si>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</si>
  <si>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</si>
  <si>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</si>
  <si>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</si>
  <si>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</si>
  <si>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</si>
  <si>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</si>
  <si>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</si>
  <si>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</si>
  <si>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</si>
  <si>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</si>
  <si>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</si>
  <si>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</si>
  <si>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</si>
  <si>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</si>
  <si>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</si>
  <si>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</si>
  <si>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</si>
  <si>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</si>
  <si>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</si>
  <si>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</si>
  <si>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</si>
  <si>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</si>
  <si>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</si>
  <si>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</si>
  <si>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</si>
  <si>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</si>
  <si>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</si>
  <si>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</si>
  <si>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</si>
  <si>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</si>
  <si>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</si>
  <si>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</si>
  <si>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</si>
  <si>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</si>
  <si>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</si>
  <si>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</si>
  <si>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</si>
  <si>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</si>
  <si>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</si>
  <si>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</si>
  <si>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</si>
  <si>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</si>
  <si>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</si>
  <si>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</si>
  <si>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</si>
  <si>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</si>
  <si>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</si>
  <si>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</si>
  <si>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</si>
  <si>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</si>
  <si>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</si>
  <si>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</si>
  <si>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</si>
  <si>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</si>
  <si>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</si>
  <si>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</si>
  <si>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</si>
  <si>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</si>
  <si>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</si>
  <si>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</si>
  <si>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</si>
  <si>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</si>
  <si>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</si>
  <si>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</si>
  <si>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</si>
  <si>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</si>
  <si>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</si>
  <si>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</si>
  <si>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</si>
  <si>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</si>
  <si>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</si>
  <si>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</si>
  <si>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</si>
  <si>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</si>
  <si>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</si>
  <si>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</si>
  <si>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</si>
  <si>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</si>
  <si>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</si>
  <si>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</si>
  <si>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</si>
  <si>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</si>
  <si>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</si>
  <si>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</si>
  <si>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</si>
  <si>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</si>
  <si>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</si>
  <si>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</si>
  <si>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</si>
  <si>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</si>
  <si>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</si>
  <si>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</si>
  <si>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</si>
  <si>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</si>
  <si>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</si>
  <si>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</si>
  <si>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</si>
  <si>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</si>
  <si>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</si>
  <si>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</si>
  <si>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</si>
  <si>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</si>
  <si>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</si>
  <si>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</si>
  <si>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</si>
  <si>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</si>
  <si>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</si>
  <si>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</si>
  <si>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</si>
  <si>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</si>
  <si>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</si>
  <si>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</si>
  <si>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</si>
  <si>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</si>
  <si>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</si>
  <si>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</si>
  <si>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</si>
  <si>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</si>
  <si>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</si>
  <si>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</si>
  <si>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</si>
  <si>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</si>
  <si>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</si>
  <si>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</si>
  <si>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</si>
  <si>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</si>
  <si>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</si>
  <si>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</si>
  <si>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</si>
  <si>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</si>
  <si>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</si>
  <si>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</si>
  <si>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</si>
  <si>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</si>
  <si>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</si>
  <si>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</si>
  <si>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</si>
  <si>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</si>
  <si>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</si>
  <si>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</si>
  <si>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</si>
  <si>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</si>
  <si>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</si>
  <si>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</si>
  <si>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</si>
  <si>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</si>
  <si>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</si>
  <si>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</si>
  <si>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</si>
  <si>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</si>
  <si>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</si>
  <si>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</si>
  <si>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</si>
  <si>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</si>
  <si>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</si>
  <si>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</si>
  <si>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</si>
  <si>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</si>
  <si>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</si>
  <si>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</si>
  <si>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</si>
  <si>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</si>
  <si>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</si>
  <si>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</si>
  <si>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</si>
  <si>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</si>
  <si>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</si>
  <si>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</si>
  <si>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</si>
  <si>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</si>
  <si>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</si>
  <si>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</si>
  <si>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</si>
  <si>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</si>
  <si>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</si>
  <si>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</si>
  <si>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</si>
  <si>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</si>
  <si>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</si>
  <si>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</si>
  <si>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</si>
  <si>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</si>
  <si>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</si>
  <si>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</si>
  <si>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</si>
  <si>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</si>
  <si>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</si>
  <si>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</si>
  <si>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</si>
  <si>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</si>
  <si>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</si>
  <si>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</si>
  <si>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</si>
  <si>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</si>
  <si>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</si>
  <si>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</si>
  <si>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</si>
  <si>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</si>
  <si>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</si>
  <si>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</si>
  <si>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</si>
  <si>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</si>
  <si>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</si>
  <si>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</si>
  <si>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</si>
  <si>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</si>
  <si>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</si>
  <si>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</si>
  <si>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</si>
  <si>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</si>
  <si>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</si>
  <si>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</si>
  <si>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</si>
  <si>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</si>
  <si>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</si>
  <si>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</si>
  <si>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</si>
  <si>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</si>
  <si>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</si>
  <si>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</si>
  <si>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</si>
  <si>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</si>
  <si>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</si>
  <si>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</si>
  <si>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</si>
  <si>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</si>
  <si>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</si>
  <si>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</si>
  <si>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</si>
  <si>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</si>
  <si>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</si>
  <si>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</si>
  <si>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</si>
  <si>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</si>
  <si>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</si>
  <si>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</si>
  <si>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</si>
  <si>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</si>
  <si>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</si>
  <si>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</si>
  <si>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</si>
  <si>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</si>
  <si>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</si>
  <si>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</si>
  <si>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</si>
  <si>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</si>
  <si>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</si>
  <si>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</si>
  <si>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</si>
  <si>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</si>
  <si>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</si>
  <si>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</si>
  <si>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</si>
  <si>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</si>
  <si>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</si>
  <si>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</si>
  <si>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</si>
  <si>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</si>
  <si>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</si>
  <si>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</si>
  <si>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</si>
  <si>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</si>
  <si>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</si>
  <si>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</si>
  <si>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</si>
  <si>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</si>
  <si>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</si>
  <si>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</si>
  <si>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</si>
  <si>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</si>
  <si>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</si>
  <si>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</si>
  <si>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</si>
  <si>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</si>
  <si>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</si>
  <si>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</si>
  <si>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</si>
  <si>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</si>
  <si>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</si>
  <si>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</si>
  <si>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</si>
  <si>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</si>
  <si>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</si>
  <si>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</si>
  <si>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</si>
  <si>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</si>
  <si>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</si>
  <si>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</si>
  <si>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</si>
  <si>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</si>
  <si>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</si>
  <si>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</si>
  <si>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</si>
  <si>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</si>
  <si>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</si>
  <si>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</si>
  <si>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</si>
  <si>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</si>
  <si>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</si>
  <si>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</si>
  <si>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</si>
  <si>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</si>
  <si>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</si>
  <si>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</si>
  <si>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</si>
  <si>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</si>
  <si>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</si>
  <si>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</si>
  <si>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</si>
  <si>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</si>
  <si>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</si>
  <si>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</si>
  <si>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</si>
  <si>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</si>
  <si>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</si>
  <si>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</si>
  <si>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</si>
  <si>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</si>
  <si>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</si>
  <si>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</si>
  <si>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</si>
  <si>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</si>
  <si>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</si>
  <si>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</si>
  <si>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</si>
  <si>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</si>
  <si>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</si>
  <si>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</si>
  <si>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</si>
  <si>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</si>
  <si>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</si>
  <si>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</si>
  <si>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</si>
  <si>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</si>
  <si>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</si>
  <si>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</si>
  <si>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</si>
  <si>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</si>
  <si>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</si>
  <si>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</si>
  <si>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</si>
  <si>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</si>
  <si>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</si>
  <si>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</si>
  <si>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</si>
  <si>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</si>
  <si>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</si>
  <si>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</si>
  <si>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</si>
  <si>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</si>
  <si>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</si>
  <si>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</si>
  <si>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</si>
  <si>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</si>
  <si>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</si>
  <si>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</si>
  <si>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</si>
  <si>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</si>
  <si>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</si>
  <si>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</si>
  <si>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</si>
  <si>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</si>
  <si>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</si>
  <si>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</si>
  <si>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</si>
  <si>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</si>
  <si>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</si>
  <si>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</si>
  <si>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</si>
  <si>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</si>
  <si>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</si>
  <si>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</si>
  <si>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</si>
  <si>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</si>
  <si>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</si>
  <si>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</si>
  <si>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</si>
  <si>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</si>
  <si>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</si>
  <si>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</si>
  <si>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</si>
  <si>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</si>
  <si>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</si>
  <si>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</si>
  <si>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</si>
  <si>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</si>
  <si>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</si>
  <si>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</si>
  <si>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</si>
  <si>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</si>
  <si>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</si>
  <si>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</si>
  <si>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</si>
  <si>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</si>
  <si>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</si>
  <si>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</si>
  <si>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</si>
  <si>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</si>
  <si>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</si>
  <si>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</si>
  <si>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</si>
  <si>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</si>
  <si>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</si>
  <si>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</si>
  <si>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</si>
  <si>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</si>
  <si>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</si>
  <si>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</si>
  <si>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</si>
  <si>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</si>
  <si>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</si>
  <si>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</si>
  <si>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</si>
  <si>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</si>
  <si>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</si>
  <si>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</si>
  <si>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</si>
  <si>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</si>
  <si>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</si>
  <si>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</si>
  <si>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</si>
  <si>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</si>
  <si>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</si>
  <si>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</si>
  <si>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</si>
  <si>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</si>
  <si>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</si>
  <si>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</si>
  <si>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</si>
  <si>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</si>
  <si>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</si>
  <si>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</si>
  <si>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</si>
  <si>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</si>
  <si>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</si>
  <si>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</si>
  <si>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</si>
  <si>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</si>
  <si>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</si>
  <si>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</si>
  <si>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</si>
  <si>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</si>
  <si>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</si>
  <si>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</si>
  <si>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</si>
  <si>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</si>
  <si>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</si>
  <si>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</si>
  <si>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</si>
  <si>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</si>
  <si>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</si>
  <si>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</si>
  <si>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</si>
  <si>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</si>
  <si>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</si>
  <si>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</si>
  <si>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</si>
  <si>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</si>
  <si>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</si>
  <si>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</si>
  <si>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</si>
  <si>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</si>
  <si>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</si>
  <si>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</si>
  <si>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</si>
  <si>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</si>
  <si>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</si>
  <si>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</si>
  <si>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</si>
  <si>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</si>
  <si>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</si>
  <si>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</si>
  <si>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</si>
  <si>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</si>
  <si>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</si>
  <si>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</si>
  <si>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</si>
  <si>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</si>
  <si>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</si>
  <si>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</si>
  <si>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</si>
  <si>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</si>
  <si>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</si>
  <si>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</si>
  <si>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</si>
  <si>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</si>
  <si>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</si>
  <si>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</si>
  <si>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</si>
  <si>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</si>
  <si>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</si>
  <si>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</si>
  <si>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</si>
  <si>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</si>
  <si>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</si>
  <si>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</si>
  <si>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</si>
  <si>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</si>
  <si>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</si>
  <si>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</si>
  <si>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</si>
  <si>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</si>
  <si>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</si>
  <si>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</si>
  <si>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</si>
  <si>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</si>
  <si>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</si>
  <si>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</si>
  <si>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</si>
  <si>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</si>
  <si>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</si>
  <si>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</si>
  <si>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</si>
  <si>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</si>
  <si>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</si>
  <si>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</si>
  <si>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</si>
  <si>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</si>
  <si>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</si>
  <si>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</si>
  <si>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</si>
  <si>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</si>
  <si>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</si>
  <si>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</si>
  <si>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</si>
  <si>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</si>
  <si>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</si>
  <si>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</si>
  <si>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</si>
  <si>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</si>
  <si>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</si>
  <si>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</si>
  <si>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</si>
  <si>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</si>
  <si>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</si>
  <si>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</si>
  <si>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</si>
  <si>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</si>
  <si>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</si>
  <si>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</si>
  <si>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</si>
  <si>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</si>
  <si>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</si>
  <si>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</si>
  <si>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</si>
  <si>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</si>
  <si>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</si>
  <si>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</si>
  <si>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</si>
  <si>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</si>
  <si>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</si>
  <si>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</si>
  <si>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</si>
  <si>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</si>
  <si>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</si>
  <si>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</si>
  <si>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</si>
  <si>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</si>
  <si>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</si>
  <si>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</si>
  <si>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</si>
  <si>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</si>
  <si>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</si>
  <si>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</si>
  <si>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</si>
  <si>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</si>
  <si>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</si>
  <si>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</si>
  <si>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</si>
  <si>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</si>
  <si>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</si>
  <si>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</si>
  <si>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</si>
  <si>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</si>
  <si>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</si>
  <si>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</si>
  <si>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</si>
  <si>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</si>
  <si>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</si>
  <si>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</si>
  <si>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</si>
  <si>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</si>
  <si>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</si>
  <si>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</si>
  <si>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</si>
  <si>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</si>
  <si>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</si>
  <si>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</si>
  <si>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</si>
  <si>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</si>
  <si>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</si>
  <si>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</si>
  <si>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</si>
  <si>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</si>
  <si>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</si>
  <si>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</si>
  <si>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</si>
  <si>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</si>
  <si>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</si>
  <si>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</si>
  <si>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</si>
  <si>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</si>
  <si>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</si>
  <si>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</si>
  <si>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</si>
  <si>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</si>
  <si>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</si>
  <si>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</si>
  <si>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</si>
  <si>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</si>
  <si>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</si>
  <si>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</si>
  <si>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</si>
  <si>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</si>
  <si>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</si>
  <si>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</si>
  <si>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</si>
  <si>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</si>
  <si>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</si>
  <si>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</si>
  <si>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</si>
  <si>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</si>
  <si>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</si>
  <si>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</si>
  <si>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</si>
  <si>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</si>
  <si>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</si>
  <si>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</si>
  <si>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</si>
  <si>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</si>
  <si>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</si>
  <si>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</si>
  <si>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</si>
  <si>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</si>
  <si>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</si>
  <si>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</si>
  <si>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</si>
  <si>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</si>
  <si>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</si>
  <si>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</si>
  <si>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</si>
  <si>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</si>
  <si>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</si>
  <si>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</si>
  <si>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</si>
  <si>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</si>
  <si>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</si>
  <si>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</si>
  <si>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</si>
  <si>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</si>
  <si>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</si>
  <si>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</si>
  <si>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</si>
  <si>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</si>
  <si>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</si>
  <si>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</si>
  <si>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</si>
  <si>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</si>
  <si>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</si>
  <si>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</si>
  <si>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</si>
  <si>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</si>
  <si>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</si>
  <si>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</si>
  <si>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</si>
  <si>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</si>
  <si>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</si>
  <si>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</si>
  <si>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</si>
  <si>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</si>
  <si>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</si>
  <si>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</si>
  <si>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</si>
  <si>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</si>
  <si>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</si>
  <si>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</si>
  <si>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</si>
  <si>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</si>
  <si>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</si>
  <si>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</si>
  <si>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</si>
  <si>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</si>
  <si>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</si>
  <si>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</si>
  <si>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</si>
  <si>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</si>
  <si>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</si>
  <si>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</si>
  <si>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</si>
  <si>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</si>
  <si>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</si>
  <si>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</si>
  <si>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</si>
  <si>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</si>
  <si>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</si>
  <si>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</si>
  <si>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</si>
  <si>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</si>
  <si>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</si>
  <si>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</si>
  <si>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</si>
  <si>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</si>
  <si>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</si>
  <si>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</si>
  <si>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</si>
  <si>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</si>
  <si>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</si>
  <si>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</si>
  <si>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</si>
  <si>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</si>
  <si>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</si>
  <si>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</si>
  <si>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</si>
  <si>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</si>
  <si>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</si>
  <si>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</si>
  <si>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</si>
  <si>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</si>
  <si>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</si>
  <si>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</si>
  <si>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</si>
  <si>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</si>
  <si>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</si>
  <si>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</si>
  <si>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</si>
  <si>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</si>
  <si>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</si>
  <si>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</si>
  <si>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</si>
  <si>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</si>
  <si>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</si>
  <si>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</si>
  <si>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</si>
  <si>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</si>
  <si>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</si>
  <si>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</si>
  <si>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</si>
  <si>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</si>
  <si>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</si>
  <si>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</si>
  <si>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</si>
  <si>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</si>
  <si>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</si>
  <si>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</si>
  <si>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</si>
  <si>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</si>
  <si>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</si>
  <si>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</si>
  <si>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</si>
  <si>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</si>
  <si>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</si>
  <si>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</si>
  <si>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</si>
  <si>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</si>
  <si>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</si>
  <si>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</si>
  <si>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</si>
  <si>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</si>
  <si>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</si>
  <si>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</si>
  <si>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</si>
  <si>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</si>
  <si>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</si>
  <si>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</si>
  <si>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</si>
  <si>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</si>
  <si>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</si>
  <si>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</si>
  <si>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</si>
  <si>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</si>
  <si>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</si>
  <si>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</si>
  <si>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</si>
  <si>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</si>
  <si>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</si>
  <si>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</si>
  <si>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</si>
  <si>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</si>
  <si>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</si>
  <si>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</si>
  <si>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</si>
  <si>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</si>
  <si>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</si>
  <si>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</si>
  <si>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</si>
  <si>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</si>
  <si>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</si>
  <si>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</si>
  <si>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</si>
  <si>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</si>
  <si>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</si>
  <si>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</si>
  <si>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</si>
  <si>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</si>
  <si>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</si>
  <si>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</si>
  <si>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</si>
  <si>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</si>
  <si>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</si>
  <si>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</si>
  <si>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</si>
  <si>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</si>
  <si>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</si>
  <si>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</si>
  <si>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</si>
  <si>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</si>
  <si>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</si>
  <si>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</si>
  <si>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</si>
  <si>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</si>
  <si>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</si>
  <si>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</si>
  <si>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</si>
  <si>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</si>
  <si>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</si>
  <si>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</si>
  <si>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</si>
  <si>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</si>
  <si>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</si>
  <si>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</si>
  <si>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</si>
  <si>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</si>
  <si>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</si>
  <si>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</si>
  <si>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</si>
  <si>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</si>
  <si>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</si>
  <si>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</si>
  <si>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</si>
  <si>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</si>
  <si>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</si>
  <si>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</si>
  <si>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</si>
  <si>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</si>
  <si>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</si>
  <si>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</si>
  <si>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</si>
  <si>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</si>
  <si>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</si>
  <si>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</si>
  <si>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</si>
  <si>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</si>
  <si>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</si>
  <si>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</si>
  <si>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</si>
  <si>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</si>
  <si>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</si>
  <si>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</si>
  <si>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</si>
  <si>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</si>
  <si>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</si>
  <si>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</si>
  <si>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</si>
  <si>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</si>
  <si>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</si>
  <si>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</si>
  <si>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</si>
  <si>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</si>
  <si>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</si>
  <si>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</si>
  <si>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</si>
  <si>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</si>
  <si>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</si>
  <si>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</si>
  <si>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</si>
  <si>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</si>
  <si>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</si>
  <si>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</si>
  <si>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</si>
  <si>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</si>
  <si>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</si>
  <si>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</si>
  <si>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</si>
  <si>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</si>
  <si>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</si>
  <si>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</si>
  <si>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</si>
  <si>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</si>
  <si>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</si>
  <si>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</si>
  <si>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</si>
  <si>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</si>
  <si>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</si>
  <si>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</si>
  <si>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</si>
  <si>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</si>
  <si>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</si>
  <si>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</si>
  <si>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</si>
  <si>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</si>
  <si>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</si>
  <si>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</si>
  <si>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</si>
  <si>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</si>
  <si>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</si>
  <si>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</si>
  <si>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</si>
  <si>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</si>
  <si>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</si>
  <si>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</si>
  <si>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</si>
  <si>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</si>
  <si>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</si>
  <si>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</si>
  <si>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</si>
  <si>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</si>
  <si>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</si>
  <si>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</si>
  <si>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</si>
  <si>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</si>
  <si>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</si>
  <si>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</si>
  <si>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</si>
  <si>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</si>
  <si>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</si>
  <si>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</si>
  <si>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</si>
  <si>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</si>
  <si>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</si>
  <si>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</si>
  <si>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</si>
  <si>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</si>
  <si>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</si>
  <si>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</si>
  <si>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</si>
  <si>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</si>
  <si>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</si>
  <si>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</si>
  <si>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</si>
  <si>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</si>
  <si>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</si>
  <si>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</si>
  <si>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</si>
  <si>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</si>
  <si>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</si>
  <si>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</si>
  <si>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</si>
  <si>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</si>
  <si>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</si>
  <si>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</si>
  <si>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</si>
  <si>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</si>
  <si>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</si>
  <si>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</si>
  <si>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</si>
  <si>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</si>
  <si>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</si>
  <si>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</si>
  <si>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</si>
  <si>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</si>
  <si>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</si>
  <si>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</si>
  <si>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</si>
  <si>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</si>
  <si>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</si>
  <si>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</si>
  <si>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</si>
  <si>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</si>
  <si>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</si>
  <si>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</si>
  <si>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</si>
  <si>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</si>
  <si>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</si>
  <si>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</si>
  <si>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</si>
  <si>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</si>
  <si>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</si>
  <si>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</si>
  <si>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</si>
  <si>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</si>
  <si>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</si>
  <si>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</si>
  <si>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</si>
  <si>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</si>
  <si>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</si>
  <si>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</si>
  <si>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</si>
  <si>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</si>
  <si>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</si>
  <si>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</si>
  <si>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</si>
  <si>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</si>
  <si>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</si>
  <si>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</si>
  <si>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</si>
  <si>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</si>
  <si>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</si>
  <si>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</si>
  <si>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</si>
  <si>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</si>
  <si>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</si>
  <si>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</si>
  <si>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</si>
  <si>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</si>
  <si>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</si>
  <si>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</si>
  <si>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</si>
  <si>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</si>
  <si>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</si>
  <si>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</si>
  <si>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</si>
  <si>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</si>
  <si>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</si>
  <si>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</si>
  <si>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</si>
  <si>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</si>
  <si>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</si>
  <si>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</si>
  <si>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</si>
  <si>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</si>
  <si>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</si>
  <si>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</si>
  <si>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</si>
  <si>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</si>
  <si>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</si>
  <si>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</si>
  <si>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</si>
  <si>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</si>
  <si>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</si>
  <si>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</si>
  <si>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</si>
  <si>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</si>
  <si>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</si>
  <si>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</si>
  <si>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</si>
  <si>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</si>
  <si>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</si>
  <si>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</si>
  <si>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</si>
  <si>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</si>
  <si>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</si>
  <si>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</si>
  <si>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</si>
  <si>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</si>
  <si>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</si>
  <si>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</si>
  <si>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</si>
  <si>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</si>
  <si>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</si>
  <si>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</si>
  <si>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</si>
  <si>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</si>
  <si>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</si>
  <si>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</si>
  <si>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</si>
  <si>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</si>
  <si>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</si>
  <si>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</si>
  <si>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</si>
  <si>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</si>
  <si>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</si>
  <si>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</si>
  <si>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</si>
  <si>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</si>
  <si>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</si>
  <si>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</si>
  <si>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</si>
  <si>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</si>
  <si>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</si>
  <si>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</si>
  <si>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</si>
  <si>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</si>
  <si>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</si>
  <si>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</si>
  <si>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</si>
  <si>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</si>
  <si>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</si>
  <si>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</si>
  <si>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</si>
  <si>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</si>
  <si>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</si>
  <si>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</si>
  <si>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</si>
  <si>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</si>
  <si>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</si>
  <si>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</si>
  <si>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</si>
  <si>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</si>
  <si>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</si>
  <si>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</si>
  <si>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</si>
  <si>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</si>
  <si>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</si>
  <si>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</si>
  <si>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</si>
  <si>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</si>
  <si>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</si>
  <si>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</si>
  <si>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</si>
  <si>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</si>
  <si>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</si>
  <si>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</si>
  <si>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</si>
  <si>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</si>
  <si>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</si>
  <si>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</si>
  <si>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</si>
  <si>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</si>
  <si>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</si>
  <si>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</si>
  <si>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</si>
  <si>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</si>
  <si>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</si>
  <si>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</si>
  <si>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</si>
  <si>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</si>
  <si>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</si>
  <si>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</si>
  <si>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</si>
  <si>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</si>
  <si>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</si>
  <si>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</si>
  <si>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</si>
  <si>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</si>
  <si>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</si>
  <si>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</si>
  <si>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</si>
  <si>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</si>
  <si>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</si>
  <si>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</si>
  <si>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</si>
  <si>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</si>
  <si>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</si>
  <si>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</si>
  <si>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</si>
  <si>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</si>
  <si>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</si>
  <si>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</si>
  <si>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</si>
  <si>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</si>
  <si>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</si>
  <si>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</si>
  <si>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</si>
  <si>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</si>
  <si>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</si>
  <si>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</si>
  <si>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</si>
  <si>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</si>
  <si>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</si>
  <si>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</si>
  <si>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</si>
  <si>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</si>
  <si>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</si>
  <si>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</si>
  <si>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</si>
  <si>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</si>
  <si>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</si>
  <si>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</si>
  <si>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</si>
  <si>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</si>
  <si>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</si>
  <si>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</si>
  <si>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</si>
  <si>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</si>
  <si>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</si>
  <si>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</si>
  <si>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</si>
  <si>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</si>
  <si>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</si>
  <si>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</si>
  <si>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</si>
  <si>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</si>
  <si>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</si>
  <si>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</si>
  <si>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</si>
  <si>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</si>
  <si>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</si>
  <si>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</si>
  <si>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</si>
  <si>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</si>
  <si>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</si>
  <si>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</si>
  <si>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</si>
  <si>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</si>
  <si>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</si>
  <si>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</si>
  <si>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</si>
  <si>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</si>
  <si>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</si>
  <si>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</si>
  <si>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</si>
  <si>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</si>
  <si>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</si>
  <si>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</si>
  <si>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</si>
  <si>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</si>
  <si>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</si>
  <si>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</si>
  <si>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</si>
  <si>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</si>
  <si>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</si>
  <si>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</si>
  <si>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</si>
  <si>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</si>
  <si>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</si>
  <si>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</si>
  <si>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</si>
  <si>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</si>
  <si>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</si>
  <si>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</si>
  <si>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</si>
  <si>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</si>
  <si>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</si>
  <si>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</si>
  <si>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</si>
  <si>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</si>
  <si>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</si>
  <si>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</si>
  <si>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</si>
  <si>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</si>
  <si>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</si>
  <si>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</si>
  <si>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</si>
  <si>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</si>
  <si>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</si>
  <si>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</si>
  <si>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</si>
  <si>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</si>
  <si>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</si>
  <si>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</si>
  <si>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</si>
  <si>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</si>
  <si>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</si>
  <si>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</si>
  <si>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</si>
  <si>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</si>
  <si>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</si>
  <si>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</si>
  <si>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</si>
  <si>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</si>
  <si>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</si>
  <si>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</si>
  <si>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</si>
  <si>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</si>
  <si>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</si>
  <si>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</si>
  <si>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</si>
  <si>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</si>
  <si>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</si>
  <si>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</si>
  <si>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</si>
  <si>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</si>
  <si>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</si>
  <si>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</si>
  <si>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</si>
  <si>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</si>
  <si>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</si>
  <si>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</si>
  <si>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</si>
  <si>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</si>
  <si>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</si>
  <si>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</si>
  <si>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</si>
  <si>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</si>
  <si>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</si>
  <si>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</si>
  <si>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</si>
  <si>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</si>
  <si>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</si>
  <si>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</si>
  <si>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</si>
  <si>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</si>
  <si>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</si>
  <si>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</si>
  <si>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</si>
  <si>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</si>
  <si>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</si>
  <si>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</si>
  <si>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</si>
  <si>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</si>
  <si>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</si>
  <si>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</si>
  <si>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</si>
  <si>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</si>
  <si>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</si>
  <si>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</si>
  <si>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</si>
  <si>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</si>
  <si>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</si>
  <si>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</si>
  <si>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</si>
  <si>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</si>
  <si>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</si>
  <si>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</si>
  <si>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</si>
  <si>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</si>
  <si>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</si>
  <si>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</si>
  <si>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</si>
  <si>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</si>
  <si>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</si>
  <si>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</si>
  <si>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</si>
  <si>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</si>
  <si>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</si>
  <si>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</si>
  <si>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</si>
  <si>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</si>
  <si>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</si>
  <si>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</si>
  <si>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</si>
  <si>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</si>
  <si>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</si>
  <si>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</si>
  <si>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</si>
  <si>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</si>
  <si>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</si>
  <si>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</si>
  <si>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</si>
  <si>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</si>
  <si>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</si>
  <si>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</si>
  <si>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</si>
  <si>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</si>
  <si>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</si>
  <si>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</si>
  <si>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</si>
  <si>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</si>
  <si>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</si>
  <si>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</si>
  <si>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</si>
  <si>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</si>
  <si>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</si>
  <si>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</si>
  <si>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</si>
  <si>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</si>
  <si>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</si>
  <si>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</si>
  <si>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</si>
  <si>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</si>
  <si>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</si>
  <si>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</si>
  <si>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</si>
  <si>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</si>
  <si>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</si>
  <si>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</si>
  <si>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</si>
  <si>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</si>
  <si>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</si>
  <si>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</si>
  <si>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</si>
  <si>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</si>
  <si>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</si>
  <si>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</si>
  <si>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</si>
  <si>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</si>
  <si>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</si>
  <si>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</si>
  <si>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</si>
  <si>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</si>
  <si>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</si>
  <si>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</si>
  <si>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</si>
  <si>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</si>
  <si>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</si>
  <si>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</si>
  <si>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</si>
  <si>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</si>
  <si>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</si>
  <si>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</si>
  <si>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</si>
  <si>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</si>
  <si>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</si>
  <si>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</si>
  <si>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</si>
  <si>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</si>
  <si>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</si>
  <si>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</si>
  <si>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</si>
  <si>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</si>
  <si>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</si>
  <si>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</si>
  <si>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</si>
  <si>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</si>
  <si>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</si>
  <si>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</si>
  <si>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</si>
  <si>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</si>
  <si>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</si>
  <si>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</si>
  <si>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</si>
  <si>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</si>
  <si>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</si>
  <si>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</si>
  <si>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</si>
  <si>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</si>
  <si>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</si>
  <si>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</si>
  <si>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</si>
  <si>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</si>
  <si>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</si>
  <si>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</si>
  <si>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</si>
  <si>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</si>
  <si>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</si>
  <si>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</si>
  <si>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</si>
  <si>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</si>
  <si>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</si>
  <si>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</si>
  <si>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</si>
  <si>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</si>
  <si>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</si>
  <si>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</si>
  <si>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</si>
  <si>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</si>
  <si>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</si>
  <si>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</si>
  <si>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</si>
  <si>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</si>
  <si>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</si>
  <si>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</si>
  <si>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</si>
  <si>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</si>
  <si>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</si>
  <si>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</si>
  <si>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</si>
  <si>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</si>
  <si>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</si>
  <si>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</si>
  <si>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</si>
  <si>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</si>
  <si>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</si>
  <si>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</si>
  <si>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</si>
  <si>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</si>
  <si>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</si>
  <si>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</si>
  <si>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</si>
  <si>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</si>
  <si>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</si>
  <si>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</si>
  <si>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</si>
  <si>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</si>
  <si>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</si>
  <si>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</si>
  <si>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</si>
  <si>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</si>
  <si>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</si>
  <si>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</si>
  <si>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</si>
  <si>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</si>
  <si>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</si>
  <si>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</si>
  <si>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</si>
  <si>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</si>
  <si>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</si>
  <si>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</si>
  <si>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</si>
  <si>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</si>
  <si>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</si>
  <si>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</si>
  <si>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</si>
  <si>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</si>
  <si>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</si>
  <si>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</si>
  <si>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</si>
  <si>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</si>
  <si>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</si>
  <si>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</si>
  <si>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</si>
  <si>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</si>
  <si>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</si>
  <si>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</si>
  <si>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</si>
  <si>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</si>
  <si>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</si>
  <si>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</si>
  <si>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</si>
  <si>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</si>
  <si>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</si>
  <si>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</si>
  <si>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</si>
  <si>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</si>
  <si>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</si>
  <si>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</si>
  <si>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</si>
  <si>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</si>
  <si>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</si>
  <si>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</si>
  <si>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</si>
  <si>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</si>
  <si>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</si>
  <si>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</si>
  <si>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</si>
  <si>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</si>
  <si>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</si>
  <si>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</si>
  <si>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</si>
  <si>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</si>
  <si>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</si>
  <si>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</si>
  <si>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</si>
  <si>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</si>
  <si>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</si>
  <si>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</si>
  <si>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</si>
  <si>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</si>
  <si>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</si>
  <si>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</si>
  <si>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</si>
  <si>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</si>
  <si>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</si>
  <si>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</si>
  <si>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</si>
  <si>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</si>
  <si>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</si>
  <si>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</si>
  <si>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</si>
  <si>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</si>
  <si>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</si>
  <si>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</si>
  <si>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</si>
  <si>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</si>
  <si>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</si>
  <si>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</si>
  <si>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</si>
  <si>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</si>
  <si>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</si>
  <si>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</si>
  <si>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</si>
  <si>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</si>
  <si>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</si>
  <si>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</si>
  <si>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</si>
  <si>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</si>
  <si>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</si>
  <si>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</si>
  <si>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</si>
  <si>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</si>
  <si>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</si>
  <si>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</si>
  <si>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</si>
  <si>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</si>
  <si>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</si>
  <si>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</si>
  <si>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</si>
  <si>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</si>
  <si>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</si>
  <si>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</si>
  <si>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</si>
  <si>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</si>
  <si>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</si>
  <si>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</si>
  <si>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</si>
  <si>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</si>
  <si>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</si>
  <si>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</si>
  <si>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</si>
  <si>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</si>
  <si>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</si>
  <si>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</si>
  <si>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</si>
  <si>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</si>
  <si>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</si>
  <si>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</si>
  <si>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</si>
  <si>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</si>
  <si>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</si>
  <si>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</si>
  <si>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</si>
  <si>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</si>
  <si>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</si>
  <si>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</si>
  <si>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</si>
  <si>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</si>
  <si>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</si>
  <si>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</si>
  <si>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</si>
  <si>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</si>
  <si>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</si>
  <si>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</si>
  <si>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</si>
  <si>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</si>
  <si>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</si>
  <si>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</si>
  <si>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</si>
  <si>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</si>
  <si>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</si>
  <si>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</si>
  <si>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</si>
  <si>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</si>
  <si>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</si>
  <si>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</si>
  <si>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</si>
  <si>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</si>
  <si>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</si>
  <si>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</si>
  <si>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</si>
  <si>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</si>
  <si>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</si>
  <si>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</si>
  <si>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</si>
  <si>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</si>
  <si>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</si>
  <si>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</si>
  <si>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</si>
  <si>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</si>
  <si>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</si>
  <si>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</si>
  <si>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</si>
  <si>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</si>
  <si>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</si>
  <si>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</si>
  <si>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</si>
  <si>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</si>
  <si>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</si>
  <si>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</si>
  <si>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</si>
  <si>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</si>
  <si>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</si>
  <si>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</si>
  <si>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</si>
  <si>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</si>
  <si>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</si>
  <si>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</si>
  <si>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</si>
  <si>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</si>
  <si>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</si>
  <si>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</si>
  <si>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</si>
  <si>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</si>
  <si>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</si>
  <si>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</si>
  <si>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</si>
  <si>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</si>
  <si>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</si>
  <si>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</si>
  <si>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</si>
  <si>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</si>
  <si>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</si>
  <si>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</si>
  <si>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</si>
  <si>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</si>
  <si>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</si>
  <si>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</si>
  <si>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</si>
  <si>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</si>
  <si>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</si>
  <si>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</si>
  <si>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</si>
  <si>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</si>
  <si>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</si>
  <si>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</si>
  <si>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</si>
  <si>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</si>
  <si>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</si>
  <si>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</si>
  <si>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</si>
  <si>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</si>
  <si>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</si>
  <si>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</si>
  <si>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</si>
  <si>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</si>
  <si>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</si>
  <si>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</si>
  <si>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</si>
  <si>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</si>
  <si>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</si>
  <si>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</si>
  <si>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</si>
  <si>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</si>
  <si>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</si>
  <si>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</si>
  <si>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</si>
  <si>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</si>
  <si>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</si>
  <si>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</si>
  <si>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</si>
  <si>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</si>
  <si>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</si>
  <si>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</si>
  <si>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</si>
  <si>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</si>
  <si>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</si>
  <si>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</si>
  <si>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</si>
  <si>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</si>
  <si>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</si>
  <si>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</si>
  <si>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</si>
  <si>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</si>
  <si>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</si>
  <si>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</si>
  <si>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</si>
  <si>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</si>
  <si>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</si>
  <si>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</si>
  <si>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</si>
  <si>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</si>
  <si>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</si>
  <si>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</si>
  <si>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</si>
  <si>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</si>
  <si>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</si>
  <si>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</si>
  <si>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</si>
  <si>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</si>
  <si>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</si>
  <si>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</si>
  <si>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</si>
  <si>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</si>
  <si>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</si>
  <si>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</si>
  <si>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</si>
  <si>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</si>
  <si>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</si>
  <si>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</si>
  <si>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</si>
  <si>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</si>
  <si>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</si>
  <si>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</si>
  <si>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</si>
  <si>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</si>
  <si>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</si>
  <si>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</si>
  <si>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</si>
  <si>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</si>
  <si>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</si>
  <si>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</si>
  <si>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</si>
  <si>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</si>
  <si>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</si>
  <si>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</si>
  <si>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</si>
  <si>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</si>
  <si>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</si>
  <si>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</si>
  <si>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</si>
  <si>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</si>
  <si>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</si>
  <si>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</si>
  <si>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</si>
  <si>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</si>
  <si>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</si>
  <si>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</si>
  <si>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</si>
  <si>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</si>
  <si>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</si>
  <si>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</si>
  <si>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</si>
  <si>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</si>
  <si>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</si>
  <si>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</si>
  <si>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</si>
  <si>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</si>
  <si>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</si>
  <si>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</si>
  <si>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</si>
  <si>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</si>
  <si>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</si>
  <si>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</si>
  <si>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</si>
  <si>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</si>
  <si>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</si>
  <si>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</si>
  <si>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</si>
  <si>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</si>
  <si>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</si>
  <si>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</si>
  <si>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</si>
  <si>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</si>
  <si>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</si>
  <si>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</si>
  <si>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</si>
  <si>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</si>
  <si>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</si>
  <si>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</si>
  <si>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</si>
  <si>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</si>
  <si>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</si>
  <si>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</si>
  <si>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</si>
  <si>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</si>
  <si>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</si>
  <si>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</si>
  <si>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</si>
  <si>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</si>
  <si>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</si>
  <si>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</si>
  <si>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</si>
  <si>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</si>
  <si>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</si>
  <si>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</si>
  <si>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</si>
  <si>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</si>
  <si>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</si>
  <si>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</si>
  <si>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</si>
  <si>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</si>
  <si>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</si>
  <si>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</si>
  <si>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</si>
  <si>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</si>
  <si>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</si>
  <si>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</si>
  <si>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</si>
  <si>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</si>
  <si>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</si>
  <si>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</si>
  <si>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</si>
  <si>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</si>
  <si>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</si>
  <si>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</si>
  <si>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</si>
  <si>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</si>
  <si>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</si>
  <si>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</si>
  <si>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</si>
  <si>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</si>
  <si>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</si>
  <si>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</si>
  <si>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</si>
  <si>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</si>
  <si>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</si>
  <si>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</si>
  <si>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</si>
  <si>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</si>
  <si>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</si>
  <si>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</si>
  <si>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</si>
  <si>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</si>
  <si>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</si>
  <si>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</si>
  <si>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</si>
  <si>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</si>
  <si>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</si>
  <si>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</si>
  <si>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</si>
  <si>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</si>
  <si>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</si>
  <si>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</si>
  <si>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</si>
  <si>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</si>
  <si>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</si>
  <si>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</si>
  <si>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</si>
  <si>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</si>
  <si>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</si>
  <si>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</si>
  <si>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</si>
  <si>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</si>
  <si>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</si>
  <si>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</si>
  <si>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</si>
  <si>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</si>
  <si>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</si>
  <si>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</si>
  <si>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</si>
  <si>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</si>
  <si>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</si>
  <si>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</si>
  <si>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</si>
  <si>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</si>
  <si>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</si>
  <si>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</si>
  <si>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</si>
  <si>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</si>
  <si>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</si>
  <si>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</si>
  <si>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</si>
  <si>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</si>
  <si>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</si>
  <si>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</si>
  <si>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</si>
  <si>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</si>
  <si>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</si>
  <si>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</si>
  <si>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</si>
  <si>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</si>
  <si>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</si>
  <si>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</si>
  <si>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</si>
  <si>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</si>
  <si>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</si>
  <si>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</si>
  <si>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</si>
  <si>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</si>
  <si>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</si>
  <si>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</si>
  <si>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</si>
  <si>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</si>
  <si>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</si>
  <si>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</si>
  <si>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</si>
  <si>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</si>
  <si>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</si>
  <si>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</si>
  <si>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</si>
  <si>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</si>
  <si>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</si>
  <si>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</si>
  <si>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</si>
  <si>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</si>
  <si>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</si>
  <si>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</si>
  <si>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</si>
  <si>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</si>
  <si>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</si>
  <si>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</si>
  <si>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</si>
  <si>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</si>
  <si>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</si>
  <si>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</si>
  <si>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</si>
  <si>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</si>
  <si>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</si>
  <si>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</si>
  <si>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</si>
  <si>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</si>
  <si>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</si>
  <si>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</si>
  <si>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</si>
  <si>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</si>
  <si>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</si>
  <si>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</si>
  <si>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</si>
  <si>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</si>
  <si>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</si>
  <si>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</si>
  <si>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</si>
  <si>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</si>
  <si>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</si>
  <si>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</si>
  <si>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</si>
  <si>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</si>
  <si>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</si>
  <si>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</si>
  <si>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</si>
  <si>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</si>
  <si>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</si>
  <si>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</si>
  <si>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</si>
  <si>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</si>
  <si>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</si>
  <si>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</si>
  <si>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</si>
  <si>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</si>
  <si>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</si>
  <si>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</si>
  <si>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</si>
  <si>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</si>
  <si>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</si>
  <si>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</si>
  <si>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</si>
  <si>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</si>
  <si>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</si>
  <si>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</si>
  <si>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</si>
  <si>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</si>
  <si>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</si>
  <si>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</si>
  <si>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</si>
  <si>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</si>
  <si>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</si>
  <si>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</si>
  <si>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</si>
  <si>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</si>
  <si>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</si>
  <si>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</si>
  <si>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</si>
  <si>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</si>
  <si>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</si>
  <si>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</si>
  <si>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</si>
  <si>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</si>
  <si>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</si>
  <si>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</si>
  <si>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</si>
  <si>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</si>
  <si>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</si>
  <si>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</si>
  <si>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</si>
  <si>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</si>
  <si>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</si>
  <si>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</si>
  <si>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</si>
  <si>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</si>
  <si>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</si>
  <si>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</si>
  <si>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</si>
  <si>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</si>
  <si>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</si>
  <si>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</si>
  <si>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</si>
  <si>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</si>
  <si>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</si>
  <si>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</si>
  <si>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</si>
  <si>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</si>
  <si>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</si>
  <si>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</si>
  <si>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</si>
  <si>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</si>
  <si>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</si>
  <si>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</si>
  <si>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</si>
  <si>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</si>
  <si>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</si>
  <si>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</si>
  <si>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</si>
  <si>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</si>
  <si>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</si>
  <si>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</si>
  <si>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</si>
  <si>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</si>
  <si>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</si>
  <si>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</si>
  <si>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</si>
  <si>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</si>
  <si>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</si>
  <si>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</si>
  <si>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</si>
  <si>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</si>
  <si>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</si>
  <si>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</si>
  <si>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</si>
  <si>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</si>
  <si>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</si>
  <si>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</si>
  <si>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</si>
  <si>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</si>
  <si>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</si>
  <si>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</si>
  <si>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</si>
  <si>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</si>
  <si>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</si>
  <si>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</si>
  <si>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</si>
  <si>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</si>
  <si>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</si>
  <si>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</si>
  <si>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</si>
  <si>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</si>
  <si>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</si>
  <si>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</si>
  <si>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</si>
  <si>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</si>
  <si>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</si>
  <si>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</si>
  <si>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</si>
  <si>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</si>
  <si>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</si>
  <si>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</si>
  <si>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</si>
  <si>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</si>
  <si>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</si>
  <si>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</si>
  <si>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</si>
  <si>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</si>
  <si>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</si>
  <si>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</si>
  <si>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</si>
  <si>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</si>
  <si>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</si>
  <si>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</si>
  <si>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</si>
  <si>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</si>
  <si>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</si>
  <si>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</si>
  <si>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</si>
  <si>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</si>
  <si>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</si>
  <si>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</si>
  <si>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</si>
  <si>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</si>
  <si>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</si>
  <si>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</si>
  <si>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</si>
  <si>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</si>
  <si>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</si>
  <si>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</si>
  <si>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</si>
  <si>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</si>
  <si>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</si>
  <si>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</si>
  <si>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</si>
  <si>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</si>
  <si>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</si>
  <si>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</si>
  <si>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</si>
  <si>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</si>
  <si>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</si>
  <si>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</si>
  <si>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</si>
  <si>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</si>
  <si>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</si>
  <si>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</si>
  <si>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</si>
  <si>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</si>
  <si>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</si>
  <si>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</si>
  <si>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</si>
  <si>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</si>
  <si>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</si>
  <si>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</si>
  <si>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</si>
  <si>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</si>
  <si>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</si>
  <si>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</si>
  <si>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</si>
  <si>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</si>
  <si>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</si>
  <si>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</si>
  <si>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</si>
  <si>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</si>
  <si>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</si>
  <si>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</si>
  <si>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</si>
  <si>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</si>
  <si>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</si>
  <si>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</si>
  <si>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</si>
  <si>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</si>
  <si>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</si>
  <si>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</si>
  <si>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</si>
  <si>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</si>
  <si>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</si>
  <si>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</si>
  <si>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</si>
  <si>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</si>
  <si>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</si>
  <si>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</si>
  <si>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</si>
  <si>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</si>
  <si>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</si>
  <si>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</si>
  <si>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</si>
  <si>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</si>
  <si>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</si>
  <si>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</si>
  <si>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</si>
  <si>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</si>
  <si>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</si>
  <si>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</si>
  <si>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</si>
  <si>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</si>
  <si>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</si>
  <si>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</si>
  <si>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</si>
  <si>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</si>
  <si>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</si>
  <si>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</si>
  <si>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</si>
  <si>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</si>
  <si>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</si>
  <si>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</si>
  <si>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</si>
  <si>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</si>
  <si>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</si>
  <si>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</si>
  <si>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</si>
  <si>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</si>
  <si>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</si>
  <si>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</si>
  <si>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</si>
  <si>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</si>
  <si>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</si>
  <si>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</si>
  <si>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</si>
  <si>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</si>
  <si>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</si>
  <si>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</si>
  <si>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</si>
  <si>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</si>
  <si>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</si>
  <si>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</si>
  <si>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</si>
  <si>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</si>
  <si>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</si>
  <si>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</si>
  <si>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</si>
  <si>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</si>
  <si>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</si>
  <si>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</si>
  <si>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</si>
  <si>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</si>
  <si>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</si>
  <si>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</si>
  <si>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</si>
  <si>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</si>
  <si>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</si>
  <si>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</si>
  <si>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</si>
  <si>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</si>
  <si>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</si>
  <si>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</si>
  <si>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</si>
  <si>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</si>
  <si>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</si>
  <si>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</si>
  <si>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</si>
  <si>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</si>
  <si>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</si>
  <si>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</si>
  <si>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</si>
  <si>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</si>
  <si>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</si>
  <si>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</si>
  <si>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</si>
  <si>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</si>
  <si>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</si>
  <si>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</si>
  <si>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</si>
  <si>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</si>
  <si>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</si>
  <si>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</si>
  <si>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</si>
  <si>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</si>
  <si>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</si>
  <si>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</si>
  <si>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</si>
  <si>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</si>
  <si>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</si>
  <si>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</si>
  <si>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</si>
  <si>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</si>
  <si>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</si>
  <si>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</si>
  <si>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</si>
  <si>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</si>
  <si>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</si>
  <si>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</si>
  <si>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</si>
  <si>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</si>
  <si>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</si>
  <si>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</si>
  <si>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</si>
  <si>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</si>
  <si>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</si>
  <si>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</si>
  <si>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</si>
  <si>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</si>
  <si>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</si>
  <si>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</si>
  <si>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</si>
  <si>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</si>
  <si>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</si>
  <si>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</si>
  <si>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</si>
  <si>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</si>
  <si>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</si>
  <si>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</si>
  <si>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</si>
  <si>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</si>
  <si>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</si>
  <si>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</si>
  <si>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</si>
  <si>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</si>
  <si>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</si>
  <si>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</si>
  <si>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</si>
  <si>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</si>
  <si>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</si>
  <si>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</si>
  <si>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</si>
  <si>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</si>
  <si>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</si>
  <si>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</si>
  <si>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</si>
  <si>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</si>
  <si>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</si>
  <si>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</si>
  <si>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</si>
  <si>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</si>
  <si>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</si>
  <si>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</si>
  <si>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</si>
  <si>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</si>
  <si>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</si>
  <si>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</si>
  <si>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</si>
  <si>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</si>
  <si>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</si>
  <si>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</si>
  <si>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</si>
  <si>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</si>
  <si>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</si>
  <si>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</si>
  <si>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</si>
  <si>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</si>
  <si>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</si>
  <si>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</si>
  <si>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</si>
  <si>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</si>
  <si>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</si>
  <si>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</si>
  <si>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</si>
  <si>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</si>
  <si>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</si>
  <si>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</si>
  <si>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</si>
  <si>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</si>
  <si>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</si>
  <si>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</si>
  <si>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</si>
  <si>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</si>
  <si>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</si>
  <si>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</si>
  <si>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</si>
  <si>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</si>
  <si>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</si>
  <si>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</si>
  <si>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</si>
  <si>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</si>
  <si>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</si>
  <si>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</si>
  <si>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</si>
  <si>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</si>
  <si>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</si>
  <si>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</si>
  <si>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</si>
  <si>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</si>
  <si>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</si>
  <si>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</si>
  <si>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</si>
  <si>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</si>
  <si>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</si>
  <si>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</si>
  <si>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</si>
  <si>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</si>
  <si>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</si>
  <si>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</si>
  <si>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</si>
  <si>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</si>
  <si>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</si>
  <si>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</si>
  <si>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</si>
  <si>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</si>
  <si>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</si>
  <si>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</si>
  <si>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</si>
  <si>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</si>
  <si>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</si>
  <si>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</si>
  <si>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</si>
  <si>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</si>
  <si>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</si>
  <si>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</si>
  <si>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</si>
  <si>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</si>
  <si>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</si>
  <si>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</si>
  <si>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</si>
  <si>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</si>
  <si>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</si>
  <si>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</si>
  <si>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</si>
  <si>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</si>
  <si>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</si>
  <si>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</si>
  <si>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</si>
  <si>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</si>
  <si>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</si>
  <si>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</si>
  <si>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</si>
  <si>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</si>
  <si>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</si>
  <si>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</si>
  <si>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</si>
  <si>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</si>
  <si>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</si>
  <si>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</si>
  <si>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</si>
  <si>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</si>
  <si>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</si>
  <si>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</si>
  <si>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</si>
  <si>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</si>
  <si>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</si>
  <si>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</si>
  <si>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</si>
  <si>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</si>
  <si>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</si>
  <si>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</si>
  <si>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</si>
  <si>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</si>
  <si>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</si>
  <si>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</si>
  <si>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</si>
  <si>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</si>
  <si>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</si>
  <si>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</si>
  <si>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</si>
  <si>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</si>
  <si>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</si>
  <si>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</si>
  <si>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</si>
  <si>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</si>
  <si>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</si>
  <si>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</si>
  <si>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</si>
  <si>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</si>
  <si>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</si>
  <si>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</si>
  <si>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</si>
  <si>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</si>
  <si>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</si>
  <si>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</si>
  <si>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</si>
  <si>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</si>
  <si>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</si>
  <si>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</si>
  <si>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</si>
  <si>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</si>
  <si>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</si>
  <si>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</si>
  <si>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</si>
  <si>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</si>
  <si>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</si>
  <si>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</si>
  <si>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</si>
  <si>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</si>
  <si>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</si>
  <si>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</si>
  <si>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</si>
  <si>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</si>
  <si>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</si>
  <si>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</si>
  <si>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</si>
  <si>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</si>
  <si>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</si>
  <si>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</si>
  <si>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</si>
  <si>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</si>
  <si>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</si>
  <si>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</si>
  <si>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</si>
  <si>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</si>
  <si>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</si>
  <si>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</si>
  <si>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</si>
  <si>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</si>
  <si>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</si>
  <si>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</si>
  <si>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</si>
  <si>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</si>
  <si>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</si>
  <si>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</si>
  <si>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</si>
  <si>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</si>
  <si>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</si>
  <si>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</si>
  <si>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</si>
  <si>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</si>
  <si>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</si>
  <si>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</si>
  <si>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</si>
  <si>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</si>
  <si>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</si>
  <si>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</si>
  <si>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</si>
  <si>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</si>
  <si>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</si>
  <si>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</si>
  <si>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</si>
  <si>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</si>
  <si>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</si>
  <si>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</si>
  <si>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</si>
  <si>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</si>
  <si>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</si>
  <si>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</si>
  <si>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</si>
  <si>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</si>
  <si>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</si>
  <si>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</si>
  <si>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</si>
  <si>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</si>
  <si>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</si>
  <si>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</si>
  <si>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</si>
  <si>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</si>
  <si>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</si>
  <si>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</si>
  <si>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</si>
  <si>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</si>
  <si>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</si>
  <si>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</si>
  <si>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</si>
  <si>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</si>
  <si>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</si>
  <si>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</si>
  <si>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</si>
  <si>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</si>
  <si>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</si>
  <si>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</si>
  <si>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</si>
  <si>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</si>
  <si>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</si>
  <si>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</si>
  <si>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</si>
  <si>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</si>
  <si>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</si>
  <si>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</si>
  <si>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</si>
  <si>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</si>
  <si>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</si>
  <si>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</si>
  <si>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</si>
  <si>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</si>
  <si>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</si>
  <si>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</si>
  <si>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</si>
  <si>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</si>
  <si>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</si>
  <si>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</si>
  <si>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</si>
  <si>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</si>
  <si>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</si>
  <si>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</si>
  <si>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</si>
  <si>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</si>
  <si>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</si>
  <si>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</si>
  <si>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</si>
  <si>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</si>
  <si>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</si>
  <si>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</si>
  <si>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</si>
  <si>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</si>
  <si>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</si>
  <si>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</si>
  <si>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</si>
  <si>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</si>
  <si>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</si>
  <si>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</si>
  <si>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</si>
  <si>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</si>
  <si>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</si>
  <si>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</si>
  <si>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</si>
  <si>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</si>
  <si>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</si>
  <si>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</si>
  <si>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</si>
  <si>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</si>
  <si>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</si>
  <si>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</si>
  <si>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</si>
  <si>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</si>
  <si>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</si>
  <si>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</si>
  <si>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</si>
  <si>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</si>
  <si>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</si>
  <si>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</si>
  <si>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</si>
  <si>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</si>
  <si>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</si>
  <si>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</si>
  <si>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</si>
  <si>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</si>
  <si>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</si>
  <si>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</si>
  <si>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</si>
  <si>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</si>
  <si>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</si>
  <si>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</si>
  <si>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</si>
  <si>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</si>
  <si>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</si>
  <si>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</si>
  <si>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</si>
  <si>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</si>
  <si>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</si>
  <si>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</si>
  <si>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</si>
  <si>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</si>
  <si>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</si>
  <si>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</si>
  <si>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</si>
  <si>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</si>
  <si>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</si>
  <si>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</si>
  <si>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</si>
  <si>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</si>
  <si>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</si>
  <si>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</si>
  <si>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</si>
  <si>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</si>
  <si>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</si>
  <si>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</si>
  <si>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</si>
  <si>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</si>
  <si>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</si>
  <si>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</si>
  <si>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</si>
  <si>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</si>
  <si>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</si>
  <si>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</si>
  <si>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</si>
  <si>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</si>
  <si>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</si>
  <si>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</si>
  <si>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</si>
  <si>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</si>
  <si>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</si>
  <si>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</si>
  <si>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</si>
  <si>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</si>
  <si>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</si>
  <si>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</si>
  <si>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</si>
  <si>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</si>
  <si>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</si>
  <si>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</si>
  <si>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</si>
  <si>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</si>
  <si>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</si>
  <si>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</si>
  <si>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</si>
  <si>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</si>
  <si>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</si>
  <si>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</si>
  <si>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</si>
  <si>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</si>
  <si>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</si>
  <si>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</si>
  <si>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</si>
  <si>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</si>
  <si>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</si>
  <si>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</si>
  <si>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</si>
  <si>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</si>
  <si>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</si>
  <si>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</si>
  <si>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</si>
  <si>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</si>
  <si>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</si>
  <si>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</si>
  <si>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</si>
  <si>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</si>
  <si>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</si>
  <si>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</si>
  <si>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</si>
  <si>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</si>
  <si>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</si>
  <si>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</si>
  <si>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</si>
  <si>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</si>
  <si>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</si>
  <si>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</si>
  <si>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</si>
  <si>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</si>
  <si>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</si>
  <si>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</si>
  <si>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</si>
  <si>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</si>
  <si>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</si>
  <si>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</si>
  <si>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</si>
  <si>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</si>
  <si>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</si>
  <si>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</si>
  <si>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</si>
  <si>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</si>
  <si>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</si>
  <si>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</si>
  <si>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</si>
  <si>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</si>
  <si>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</si>
  <si>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</si>
  <si>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</si>
  <si>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</si>
  <si>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</si>
  <si>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</si>
  <si>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</si>
  <si>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</si>
  <si>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</si>
  <si>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</si>
  <si>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</si>
  <si>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</si>
  <si>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</si>
  <si>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</si>
  <si>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</si>
  <si>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</si>
  <si>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</si>
  <si>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</si>
  <si>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</si>
  <si>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</si>
  <si>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</si>
  <si>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</si>
  <si>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</si>
  <si>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</si>
  <si>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</si>
  <si>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</si>
  <si>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</si>
  <si>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</si>
  <si>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</si>
  <si>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</si>
  <si>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</si>
  <si>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</si>
  <si>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</si>
  <si>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</si>
  <si>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</si>
  <si>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</si>
  <si>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</si>
  <si>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</si>
  <si>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</si>
  <si>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</si>
  <si>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</si>
  <si>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</si>
  <si>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</si>
  <si>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</si>
  <si>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</si>
  <si>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</si>
  <si>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</si>
  <si>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</si>
  <si>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</si>
  <si>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</si>
  <si>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</si>
  <si>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</si>
  <si>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</si>
  <si>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</si>
  <si>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</si>
  <si>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</si>
  <si>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</si>
  <si>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</si>
  <si>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</si>
  <si>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</si>
  <si>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</si>
  <si>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</si>
  <si>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</si>
  <si>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</si>
  <si>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</si>
  <si>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</si>
  <si>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</si>
  <si>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</si>
  <si>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</si>
  <si>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</si>
  <si>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</si>
  <si>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</si>
  <si>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</si>
  <si>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</si>
  <si>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</si>
  <si>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</si>
  <si>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</si>
  <si>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</si>
  <si>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</si>
  <si>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</si>
  <si>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</si>
  <si>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</si>
  <si>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</si>
  <si>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</si>
  <si>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</si>
  <si>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</si>
  <si>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</si>
  <si>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</si>
  <si>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</si>
  <si>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</si>
  <si>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</si>
  <si>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</si>
  <si>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</si>
  <si>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</si>
  <si>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</si>
  <si>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</si>
  <si>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</si>
  <si>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</si>
  <si>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</si>
  <si>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</si>
  <si>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</si>
  <si>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</si>
  <si>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</si>
  <si>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</si>
  <si>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</si>
  <si>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</si>
  <si>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</si>
  <si>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</si>
  <si>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</si>
  <si>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</si>
  <si>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</si>
  <si>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</si>
  <si>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</si>
  <si>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</si>
  <si>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</si>
  <si>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</si>
  <si>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</si>
  <si>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</si>
  <si>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</si>
  <si>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</si>
  <si>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</si>
  <si>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</si>
  <si>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</si>
  <si>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</si>
  <si>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</si>
  <si>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</si>
  <si>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</si>
  <si>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</si>
  <si>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</si>
  <si>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</si>
  <si>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</si>
  <si>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</si>
  <si>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</si>
  <si>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</si>
  <si>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</si>
  <si>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</si>
  <si>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</si>
  <si>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</si>
  <si>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</si>
  <si>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</si>
  <si>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</si>
  <si>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</si>
  <si>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</si>
  <si>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</si>
  <si>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</si>
  <si>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</si>
  <si>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</si>
  <si>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</si>
  <si>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</si>
  <si>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</si>
  <si>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</si>
  <si>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</si>
  <si>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</si>
  <si>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</si>
  <si>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</si>
  <si>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</si>
  <si>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</si>
  <si>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</si>
  <si>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</si>
  <si>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</si>
  <si>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</si>
  <si>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</si>
  <si>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</si>
  <si>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</si>
  <si>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</si>
  <si>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</si>
  <si>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</si>
  <si>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</si>
  <si>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</si>
  <si>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</si>
  <si>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</si>
  <si>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</si>
  <si>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</si>
  <si>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</si>
  <si>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</si>
  <si>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</si>
  <si>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</si>
  <si>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</si>
  <si>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</si>
  <si>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</si>
  <si>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</si>
  <si>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</si>
  <si>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</si>
  <si>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</si>
  <si>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</si>
  <si>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</si>
  <si>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</si>
  <si>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</si>
  <si>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</si>
  <si>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</si>
  <si>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</si>
  <si>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</si>
  <si>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</si>
  <si>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</si>
  <si>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</si>
  <si>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</si>
  <si>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</si>
  <si>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</si>
  <si>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</si>
  <si>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</si>
  <si>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</si>
  <si>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</si>
  <si>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</si>
  <si>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</si>
  <si>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</si>
  <si>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</si>
  <si>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</si>
  <si>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</si>
  <si>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</si>
  <si>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</si>
  <si>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</si>
  <si>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</si>
  <si>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</si>
  <si>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</si>
  <si>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</si>
  <si>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</si>
  <si>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</si>
  <si>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</si>
  <si>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</si>
  <si>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</si>
  <si>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</si>
  <si>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</si>
  <si>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</si>
  <si>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</si>
  <si>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</si>
  <si>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</si>
  <si>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</si>
  <si>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</si>
  <si>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</si>
  <si>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</si>
  <si>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</si>
  <si>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</si>
  <si>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</si>
  <si>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</si>
  <si>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</si>
  <si>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</si>
  <si>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</si>
  <si>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</si>
  <si>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</si>
  <si>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</si>
  <si>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</si>
  <si>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</si>
  <si>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</si>
  <si>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</si>
  <si>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</si>
  <si>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</si>
  <si>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</si>
  <si>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</si>
  <si>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</si>
  <si>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</si>
  <si>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</si>
  <si>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</si>
  <si>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</si>
  <si>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</si>
  <si>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</si>
  <si>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</si>
  <si>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</si>
  <si>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</si>
  <si>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</si>
  <si>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</si>
  <si>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</si>
  <si>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</si>
  <si>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</si>
  <si>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</si>
  <si>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</si>
  <si>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</si>
  <si>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</si>
  <si>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</si>
  <si>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</si>
  <si>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</si>
  <si>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</si>
  <si>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</si>
  <si>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</si>
  <si>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</si>
  <si>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</si>
  <si>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</si>
  <si>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</si>
  <si>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</si>
  <si>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</si>
  <si>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</si>
  <si>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</si>
  <si>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</si>
  <si>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</si>
  <si>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</si>
  <si>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</si>
  <si>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</si>
  <si>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</si>
  <si>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</si>
  <si>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</si>
  <si>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</si>
  <si>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</si>
  <si>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</si>
  <si>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</si>
  <si>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</si>
  <si>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</si>
  <si>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</si>
  <si>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</si>
  <si>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</si>
  <si>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</si>
  <si>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</si>
  <si>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</si>
  <si>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</si>
  <si>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</si>
  <si>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</si>
  <si>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</si>
  <si>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</si>
  <si>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</si>
  <si>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</si>
  <si>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</si>
  <si>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</si>
  <si>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</si>
  <si>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</si>
  <si>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</si>
  <si>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</si>
  <si>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</si>
  <si>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</si>
  <si>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</si>
  <si>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</si>
  <si>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</si>
  <si>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</si>
  <si>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</si>
  <si>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</si>
  <si>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</si>
  <si>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</si>
  <si>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</si>
  <si>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</si>
  <si>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</si>
  <si>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</si>
  <si>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</si>
  <si>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</si>
  <si>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</si>
  <si>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</si>
  <si>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</si>
  <si>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</si>
  <si>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</si>
  <si>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</si>
  <si>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</si>
  <si>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</si>
  <si>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</si>
  <si>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</si>
  <si>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</si>
  <si>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</si>
  <si>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</si>
  <si>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</si>
  <si>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</si>
  <si>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</si>
  <si>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</si>
  <si>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</si>
  <si>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</si>
  <si>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</si>
  <si>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</si>
  <si>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</si>
  <si>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</si>
  <si>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</si>
  <si>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</si>
  <si>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</si>
  <si>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</si>
  <si>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</si>
  <si>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</si>
  <si>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</si>
  <si>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</si>
  <si>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</si>
  <si>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</si>
  <si>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</si>
  <si>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</si>
  <si>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</si>
  <si>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</si>
  <si>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</si>
  <si>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</si>
  <si>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</si>
  <si>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</si>
  <si>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</si>
  <si>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</si>
  <si>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</si>
  <si>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</si>
  <si>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</si>
  <si>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</si>
  <si>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</si>
  <si>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</si>
  <si>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</si>
  <si>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</si>
  <si>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</si>
  <si>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</si>
  <si>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</si>
  <si>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</si>
  <si>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</si>
  <si>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</si>
  <si>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</si>
  <si>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</si>
  <si>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</si>
  <si>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</si>
  <si>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</si>
  <si>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</si>
  <si>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</si>
  <si>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</si>
  <si>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</si>
  <si>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</si>
  <si>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</si>
  <si>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</si>
  <si>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</si>
  <si>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</si>
  <si>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</si>
  <si>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</si>
  <si>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</si>
  <si>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</si>
  <si>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</si>
  <si>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</si>
  <si>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</si>
  <si>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</si>
  <si>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</si>
  <si>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</si>
  <si>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</si>
  <si>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</si>
  <si>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</si>
  <si>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</si>
  <si>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</si>
  <si>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</si>
  <si>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</si>
  <si>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</si>
  <si>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</si>
  <si>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</si>
  <si>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</si>
  <si>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</si>
  <si>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</si>
  <si>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</si>
  <si>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</si>
  <si>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</si>
  <si>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</si>
  <si>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</si>
  <si>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</si>
  <si>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</si>
  <si>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</si>
  <si>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</si>
  <si>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</si>
  <si>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</si>
  <si>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</si>
  <si>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</si>
  <si>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</si>
  <si>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</si>
  <si>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</si>
  <si>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</si>
  <si>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</si>
  <si>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</si>
  <si>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</si>
  <si>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</si>
  <si>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</si>
  <si>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</si>
  <si>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</si>
  <si>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</si>
  <si>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</si>
  <si>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</si>
  <si>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</si>
  <si>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</si>
  <si>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</si>
  <si>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</si>
  <si>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</si>
  <si>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</si>
  <si>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</si>
  <si>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</si>
  <si>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</si>
  <si>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</si>
  <si>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</si>
  <si>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</si>
  <si>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</si>
  <si>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</si>
  <si>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</si>
  <si>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</si>
  <si>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</si>
  <si>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</si>
  <si>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</si>
  <si>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</si>
  <si>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</si>
  <si>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</si>
  <si>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</si>
  <si>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</si>
  <si>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</si>
  <si>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</si>
  <si>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</si>
  <si>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</si>
  <si>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</si>
  <si>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</si>
  <si>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</si>
  <si>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</si>
  <si>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</si>
  <si>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</si>
  <si>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</si>
  <si>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</si>
  <si>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</si>
  <si>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</si>
  <si>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</si>
  <si>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</si>
  <si>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</si>
  <si>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</si>
  <si>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</si>
  <si>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</si>
  <si>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</si>
  <si>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</si>
  <si>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</si>
  <si>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</si>
  <si>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</si>
  <si>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</si>
  <si>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</si>
  <si>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</si>
  <si>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</si>
  <si>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</si>
  <si>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</si>
  <si>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</si>
  <si>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</si>
  <si>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</si>
  <si>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</si>
  <si>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</si>
  <si>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</si>
  <si>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</si>
  <si>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</si>
  <si>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</si>
  <si>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</si>
  <si>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</si>
  <si>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</si>
  <si>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</si>
  <si>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</si>
  <si>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</si>
  <si>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</si>
  <si>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</si>
  <si>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</si>
  <si>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</si>
  <si>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</si>
  <si>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</si>
  <si>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</si>
  <si>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</si>
  <si>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</si>
  <si>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</si>
  <si>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</si>
  <si>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</si>
  <si>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</si>
  <si>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</si>
  <si>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</si>
  <si>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</si>
  <si>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</si>
  <si>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</si>
  <si>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</si>
  <si>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</si>
  <si>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</si>
  <si>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</si>
  <si>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</si>
  <si>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</si>
  <si>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</si>
  <si>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</si>
  <si>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</si>
  <si>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</si>
  <si>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</si>
  <si>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</si>
  <si>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</si>
  <si>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</si>
  <si>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</si>
  <si>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</si>
  <si>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</si>
  <si>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</si>
  <si>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</si>
  <si>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</si>
  <si>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</si>
  <si>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</si>
  <si>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</si>
  <si>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</si>
  <si>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</si>
  <si>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</si>
  <si>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</si>
  <si>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</si>
  <si>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</si>
  <si>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</si>
  <si>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</si>
  <si>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</si>
  <si>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</si>
  <si>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</si>
  <si>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</si>
  <si>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</si>
  <si>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</si>
  <si>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</si>
  <si>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</si>
  <si>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</si>
  <si>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</si>
  <si>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</si>
  <si>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</si>
  <si>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</si>
  <si>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</si>
  <si>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</si>
  <si>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</si>
  <si>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</si>
  <si>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</si>
  <si>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</si>
  <si>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</si>
  <si>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</si>
  <si>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</si>
  <si>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</si>
  <si>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</si>
  <si>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</si>
  <si>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</si>
  <si>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</si>
  <si>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</si>
  <si>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</si>
  <si>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</si>
  <si>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</si>
  <si>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</si>
  <si>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</si>
  <si>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</si>
  <si>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</si>
  <si>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</si>
  <si>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</si>
  <si>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</si>
  <si>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</si>
  <si>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</si>
  <si>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</si>
  <si>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</si>
  <si>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</si>
  <si>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</si>
  <si>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</si>
  <si>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</si>
  <si>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</si>
  <si>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</si>
  <si>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</si>
  <si>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</si>
  <si>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</si>
  <si>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</si>
  <si>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</si>
  <si>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</si>
  <si>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</si>
  <si>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</si>
  <si>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</si>
  <si>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</si>
  <si>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</si>
  <si>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</si>
  <si>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</si>
  <si>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</si>
  <si>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</si>
  <si>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</si>
  <si>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</si>
  <si>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</si>
  <si>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</si>
  <si>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</si>
  <si>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</si>
  <si>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</si>
  <si>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</si>
  <si>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</si>
  <si>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</si>
  <si>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</si>
  <si>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</si>
  <si>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</si>
  <si>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</si>
  <si>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</si>
  <si>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</si>
  <si>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</si>
  <si>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</si>
  <si>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</si>
  <si>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</si>
  <si>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</si>
  <si>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</si>
  <si>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</si>
  <si>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</si>
  <si>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</si>
  <si>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</si>
  <si>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</si>
  <si>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</si>
  <si>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</si>
  <si>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</si>
  <si>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</si>
  <si>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</si>
  <si>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</si>
  <si>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</si>
  <si>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</si>
  <si>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</si>
  <si>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</si>
  <si>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</si>
  <si>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</si>
  <si>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</si>
  <si>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</si>
  <si>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</si>
  <si>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</si>
  <si>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</si>
  <si>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</si>
  <si>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</si>
  <si>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</si>
  <si>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</si>
  <si>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</si>
  <si>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</si>
  <si>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</si>
  <si>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</si>
  <si>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</si>
  <si>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</si>
  <si>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</si>
  <si>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</si>
  <si>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</si>
  <si>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</si>
  <si>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</si>
  <si>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</si>
  <si>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</si>
  <si>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</si>
  <si>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</si>
  <si>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</si>
  <si>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</si>
  <si>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</si>
  <si>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</si>
  <si>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</si>
  <si>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</si>
  <si>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</si>
  <si>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</si>
  <si>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</si>
  <si>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</si>
  <si>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</si>
  <si>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</si>
  <si>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</si>
  <si>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</si>
  <si>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</si>
  <si>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</si>
  <si>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</si>
  <si>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</si>
  <si>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</si>
  <si>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</si>
  <si>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</si>
  <si>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</si>
  <si>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</si>
  <si>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</si>
  <si>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</si>
  <si>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</si>
  <si>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</si>
  <si>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</si>
  <si>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</si>
  <si>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</si>
  <si>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</si>
  <si>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</si>
  <si>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</si>
  <si>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</si>
  <si>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</si>
  <si>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</si>
  <si>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</si>
  <si>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</si>
  <si>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</si>
  <si>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</si>
  <si>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</si>
  <si>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</si>
  <si>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</si>
  <si>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</si>
  <si>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</si>
  <si>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</si>
  <si>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</si>
  <si>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</si>
  <si>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</si>
  <si>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</si>
  <si>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</si>
  <si>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</si>
  <si>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</si>
  <si>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</si>
  <si>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</si>
  <si>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</si>
  <si>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</si>
  <si>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</si>
  <si>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</si>
  <si>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</si>
  <si>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</si>
  <si>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</si>
  <si>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</si>
  <si>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</si>
  <si>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</si>
  <si>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</si>
  <si>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</si>
  <si>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</si>
  <si>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</si>
  <si>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</si>
  <si>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</si>
  <si>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</si>
  <si>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</si>
  <si>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</si>
  <si>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</si>
  <si>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</si>
  <si>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</si>
  <si>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</si>
  <si>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</si>
  <si>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</si>
  <si>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</si>
  <si>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</si>
  <si>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</si>
  <si>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</si>
  <si>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</si>
  <si>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</si>
  <si>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</si>
  <si>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</si>
  <si>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</si>
  <si>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</si>
  <si>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</si>
  <si>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</si>
  <si>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</si>
  <si>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</si>
  <si>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</si>
  <si>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</si>
  <si>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</si>
  <si>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</si>
  <si>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</si>
  <si>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</si>
  <si>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</si>
  <si>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</si>
  <si>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</si>
  <si>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</si>
  <si>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</si>
  <si>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</si>
  <si>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</si>
  <si>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</si>
  <si>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</si>
  <si>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</si>
  <si>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</si>
  <si>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</si>
  <si>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</si>
  <si>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</si>
  <si>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</si>
  <si>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</si>
  <si>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</si>
  <si>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</si>
  <si>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</si>
  <si>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</si>
  <si>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</si>
  <si>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</si>
  <si>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</si>
  <si>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</si>
  <si>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</si>
  <si>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</si>
  <si>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</si>
  <si>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</si>
  <si>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</si>
  <si>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</si>
  <si>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</si>
  <si>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</si>
  <si>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</si>
  <si>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</si>
  <si>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</si>
  <si>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</si>
  <si>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</si>
  <si>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</si>
  <si>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</si>
  <si>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</si>
  <si>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</si>
  <si>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</si>
  <si>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</si>
  <si>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</si>
  <si>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</si>
  <si>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</si>
  <si>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</si>
  <si>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</si>
  <si>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</si>
  <si>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</si>
  <si>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</si>
  <si>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</si>
  <si>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</si>
  <si>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</si>
  <si>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</si>
  <si>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</si>
  <si>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</si>
  <si>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</si>
  <si>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</si>
  <si>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</si>
  <si>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</si>
  <si>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</si>
  <si>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</si>
  <si>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</si>
  <si>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</si>
  <si>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</si>
  <si>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</si>
  <si>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</si>
  <si>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</si>
  <si>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</si>
  <si>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</si>
  <si>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</si>
  <si>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</si>
  <si>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</si>
  <si>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</si>
  <si>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</si>
  <si>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</si>
  <si>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</si>
  <si>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</si>
  <si>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</si>
  <si>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</si>
  <si>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</si>
  <si>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</si>
  <si>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</si>
  <si>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</si>
  <si>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</si>
  <si>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</si>
  <si>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</si>
  <si>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</si>
  <si>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</si>
  <si>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</si>
  <si>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</si>
  <si>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</si>
  <si>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</si>
  <si>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</si>
  <si>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</si>
  <si>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</si>
  <si>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</si>
  <si>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</si>
  <si>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</si>
  <si>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</si>
  <si>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</si>
  <si>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</si>
  <si>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</si>
  <si>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</si>
  <si>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</si>
  <si>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</si>
  <si>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</si>
  <si>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</si>
  <si>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</si>
  <si>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</si>
  <si>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</si>
  <si>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</si>
  <si>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</si>
  <si>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</si>
  <si>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</si>
  <si>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</si>
  <si>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</si>
  <si>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</si>
  <si>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</si>
  <si>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</si>
  <si>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</si>
  <si>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</si>
  <si>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</si>
  <si>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</si>
  <si>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</si>
  <si>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</si>
  <si>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</si>
  <si>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</si>
  <si>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</si>
  <si>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</si>
  <si>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</si>
  <si>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</si>
  <si>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</si>
  <si>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</si>
  <si>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</si>
  <si>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</si>
  <si>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</si>
  <si>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</si>
  <si>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</si>
  <si>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</si>
  <si>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</si>
  <si>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</si>
  <si>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</si>
  <si>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</si>
  <si>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</si>
  <si>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</si>
  <si>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</si>
  <si>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</si>
  <si>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</si>
  <si>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</si>
  <si>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</si>
  <si>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</si>
  <si>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</si>
  <si>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</si>
  <si>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</si>
  <si>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</si>
  <si>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</si>
  <si>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</si>
  <si>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</si>
  <si>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</si>
  <si>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</si>
  <si>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</si>
  <si>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</si>
  <si>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</si>
  <si>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</si>
  <si>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</si>
  <si>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</si>
  <si>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</si>
  <si>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</si>
  <si>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</si>
  <si>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</si>
  <si>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</si>
  <si>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</si>
  <si>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</si>
  <si>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</si>
  <si>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</si>
  <si>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</si>
  <si>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</si>
  <si>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</si>
  <si>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</si>
  <si>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</si>
  <si>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</si>
  <si>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</si>
  <si>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</si>
  <si>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</si>
  <si>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</si>
  <si>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</si>
  <si>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</si>
  <si>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</si>
  <si>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</si>
  <si>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</si>
  <si>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</si>
  <si>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</si>
  <si>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</si>
  <si>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</si>
  <si>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</si>
  <si>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</si>
  <si>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</si>
  <si>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</si>
  <si>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</si>
  <si>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</si>
  <si>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</si>
  <si>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</si>
  <si>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</si>
  <si>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</si>
  <si>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</si>
  <si>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</si>
  <si>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</si>
  <si>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</si>
  <si>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</si>
  <si>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</si>
  <si>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</si>
  <si>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</si>
  <si>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</si>
  <si>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</si>
  <si>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</si>
  <si>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</si>
  <si>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</si>
  <si>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</si>
  <si>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</si>
  <si>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</si>
  <si>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</si>
  <si>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</si>
  <si>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</si>
  <si>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</si>
  <si>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</si>
  <si>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</si>
  <si>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</si>
  <si>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</si>
  <si>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</si>
  <si>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</si>
  <si>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</si>
  <si>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</si>
  <si>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</si>
  <si>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</si>
  <si>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</si>
  <si>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</si>
  <si>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</si>
  <si>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</si>
  <si>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</si>
  <si>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</si>
  <si>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</si>
  <si>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</si>
  <si>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</si>
  <si>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</si>
  <si>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</si>
  <si>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</si>
  <si>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</si>
  <si>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</si>
  <si>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</si>
  <si>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</si>
  <si>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</si>
  <si>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</si>
  <si>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</si>
  <si>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</si>
  <si>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</si>
  <si>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</si>
  <si>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</si>
  <si>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</si>
  <si>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</si>
  <si>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</si>
  <si>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</si>
  <si>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</si>
  <si>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</si>
  <si>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</si>
  <si>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</si>
  <si>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</si>
  <si>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</si>
  <si>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</si>
  <si>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</si>
  <si>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</si>
  <si>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</si>
  <si>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</si>
  <si>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</si>
  <si>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</si>
  <si>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</si>
  <si>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</si>
  <si>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</si>
  <si>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</si>
  <si>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</si>
  <si>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</si>
  <si>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</si>
  <si>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</si>
  <si>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</si>
  <si>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</si>
  <si>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</si>
  <si>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</si>
  <si>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</si>
  <si>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</si>
  <si>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</si>
  <si>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</si>
  <si>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</si>
  <si>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</si>
  <si>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</si>
  <si>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</si>
  <si>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</si>
  <si>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</si>
  <si>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</si>
  <si>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</si>
  <si>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</si>
  <si>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</si>
  <si>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</si>
  <si>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</si>
  <si>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</si>
  <si>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</si>
  <si>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</si>
  <si>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</si>
  <si>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</si>
  <si>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</si>
  <si>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</si>
  <si>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</si>
  <si>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</si>
  <si>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</si>
  <si>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</si>
  <si>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</si>
  <si>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</si>
  <si>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</si>
  <si>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</si>
  <si>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</si>
  <si>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</si>
  <si>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</si>
  <si>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</si>
  <si>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</si>
  <si>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</si>
  <si>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</si>
  <si>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</si>
  <si>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</si>
  <si>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</si>
  <si>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</si>
  <si>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</si>
  <si>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</si>
  <si>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</si>
  <si>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</si>
  <si>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</si>
  <si>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</si>
  <si>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</si>
  <si>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</si>
  <si>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</si>
  <si>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</si>
  <si>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</si>
  <si>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</si>
  <si>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</si>
  <si>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</si>
  <si>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</si>
  <si>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</si>
  <si>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</si>
  <si>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</si>
  <si>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</si>
  <si>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</si>
  <si>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</si>
  <si>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</si>
  <si>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</si>
  <si>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</si>
  <si>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</si>
  <si>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</si>
  <si>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</si>
  <si>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</si>
  <si>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</si>
  <si>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</si>
  <si>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</si>
  <si>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</si>
  <si>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</si>
  <si>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</si>
  <si>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</si>
  <si>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</si>
  <si>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</si>
  <si>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</si>
  <si>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</si>
  <si>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</si>
  <si>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</si>
  <si>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</si>
  <si>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</si>
  <si>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</si>
  <si>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</si>
  <si>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</si>
  <si>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</si>
  <si>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</si>
  <si>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</si>
  <si>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</si>
  <si>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</si>
  <si>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</si>
  <si>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</si>
  <si>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</si>
  <si>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</si>
  <si>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</si>
  <si>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</si>
  <si>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</si>
  <si>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</si>
  <si>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</si>
  <si>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</si>
  <si>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</si>
  <si>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</si>
  <si>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</si>
  <si>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</si>
  <si>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</si>
  <si>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</si>
  <si>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</si>
  <si>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</si>
  <si>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</si>
  <si>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</si>
  <si>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</si>
  <si>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</si>
  <si>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</si>
  <si>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</si>
  <si>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</si>
  <si>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</si>
  <si>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</si>
  <si>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</si>
  <si>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</si>
  <si>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</si>
  <si>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</si>
  <si>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</si>
  <si>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</si>
  <si>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</si>
  <si>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</si>
  <si>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</si>
  <si>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</si>
  <si>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</si>
  <si>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</si>
  <si>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</si>
  <si>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</si>
  <si>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</si>
  <si>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</si>
  <si>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</si>
  <si>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</si>
  <si>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</si>
  <si>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</si>
  <si>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</si>
  <si>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</si>
  <si>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</si>
  <si>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</si>
  <si>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</si>
  <si>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</si>
  <si>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</si>
  <si>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</si>
  <si>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</si>
  <si>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</si>
  <si>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</si>
  <si>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</si>
  <si>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</si>
  <si>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</si>
  <si>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</si>
  <si>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</si>
  <si>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</si>
  <si>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</si>
  <si>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</si>
  <si>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</si>
  <si>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</si>
  <si>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</si>
  <si>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</si>
  <si>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</si>
  <si>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</si>
  <si>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</si>
  <si>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</si>
  <si>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</si>
  <si>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</si>
  <si>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</si>
  <si>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</si>
  <si>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</si>
  <si>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</si>
  <si>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</si>
  <si>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</si>
  <si>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</si>
  <si>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</si>
  <si>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</si>
  <si>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</si>
  <si>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</si>
  <si>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</si>
  <si>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</si>
  <si>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</si>
  <si>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</si>
  <si>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</si>
  <si>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</si>
  <si>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</si>
  <si>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</si>
  <si>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</si>
  <si>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</si>
  <si>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</si>
  <si>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</si>
  <si>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</si>
  <si>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</si>
  <si>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</si>
  <si>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</si>
  <si>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</si>
  <si>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</si>
  <si>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</si>
  <si>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</si>
  <si>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</si>
  <si>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</si>
  <si>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</si>
  <si>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</si>
  <si>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</si>
  <si>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</si>
  <si>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</si>
  <si>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</si>
  <si>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</si>
  <si>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</si>
  <si>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</si>
  <si>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</si>
  <si>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</si>
  <si>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</si>
  <si>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</si>
  <si>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</si>
  <si>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</si>
  <si>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</si>
  <si>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</si>
  <si>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</si>
  <si>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</si>
  <si>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</si>
  <si>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</si>
  <si>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</si>
  <si>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</si>
  <si>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</si>
  <si>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</si>
  <si>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</si>
  <si>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</si>
  <si>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</si>
  <si>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</si>
  <si>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</si>
  <si>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</si>
  <si>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</si>
  <si>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</si>
  <si>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</si>
  <si>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</si>
  <si>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</si>
  <si>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</si>
  <si>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</si>
  <si>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</si>
  <si>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</si>
  <si>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</si>
  <si>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</si>
  <si>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</si>
  <si>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</si>
  <si>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</si>
  <si>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</si>
  <si>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</si>
  <si>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</si>
  <si>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</si>
  <si>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</si>
  <si>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</si>
  <si>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</si>
  <si>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</si>
  <si>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</si>
  <si>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</si>
  <si>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</si>
  <si>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</si>
  <si>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</si>
  <si>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</si>
  <si>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</si>
  <si>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</si>
  <si>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</si>
  <si>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</si>
  <si>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</si>
  <si>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</si>
  <si>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</si>
  <si>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</si>
  <si>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</si>
  <si>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</si>
  <si>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</si>
  <si>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</si>
  <si>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</si>
  <si>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</si>
  <si>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</si>
  <si>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</si>
  <si>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</si>
  <si>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</si>
  <si>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</si>
  <si>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</si>
  <si>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</si>
  <si>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</si>
  <si>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</si>
  <si>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</si>
  <si>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</si>
  <si>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</si>
  <si>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</si>
  <si>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</si>
  <si>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</si>
  <si>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</si>
  <si>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</si>
  <si>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</si>
  <si>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</si>
  <si>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</si>
  <si>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</si>
  <si>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</si>
  <si>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</si>
  <si>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</si>
  <si>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</si>
  <si>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</si>
  <si>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</si>
  <si>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</si>
  <si>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</si>
  <si>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</si>
  <si>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</si>
  <si>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</si>
  <si>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</si>
  <si>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</si>
  <si>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</si>
  <si>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</si>
  <si>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</si>
  <si>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</si>
  <si>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</si>
  <si>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</si>
  <si>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</si>
  <si>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</si>
  <si>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</si>
  <si>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</si>
  <si>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</si>
  <si>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</si>
  <si>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</si>
  <si>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</si>
  <si>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</si>
  <si>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</si>
  <si>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</si>
  <si>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</si>
  <si>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</si>
  <si>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</si>
  <si>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</si>
  <si>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</si>
  <si>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</si>
  <si>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</si>
  <si>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</si>
  <si>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</si>
  <si>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</si>
  <si>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</si>
  <si>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</si>
  <si>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</si>
  <si>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</si>
  <si>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</si>
  <si>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</si>
  <si>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</si>
  <si>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</si>
  <si>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</si>
  <si>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</si>
  <si>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</si>
  <si>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</si>
  <si>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</si>
  <si>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</si>
  <si>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</si>
  <si>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</si>
  <si>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</si>
  <si>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</si>
  <si>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</si>
  <si>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</si>
  <si>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</si>
  <si>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</si>
  <si>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</si>
  <si>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</si>
  <si>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</si>
  <si>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</si>
  <si>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</si>
  <si>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</si>
  <si>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</si>
  <si>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</si>
  <si>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</si>
  <si>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</si>
  <si>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</si>
  <si>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</si>
  <si>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</si>
  <si>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</si>
  <si>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</si>
  <si>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</si>
  <si>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</si>
  <si>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</si>
  <si>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</si>
  <si>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</si>
  <si>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</si>
  <si>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</si>
  <si>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</si>
  <si>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</si>
  <si>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</si>
  <si>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</si>
  <si>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</si>
  <si>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</si>
  <si>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</si>
  <si>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</si>
  <si>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</si>
  <si>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</si>
  <si>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</si>
  <si>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</si>
  <si>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</si>
  <si>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</si>
  <si>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</si>
  <si>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</si>
  <si>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</si>
  <si>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</si>
  <si>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</si>
  <si>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</si>
  <si>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</si>
  <si>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</si>
  <si>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</si>
  <si>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</si>
  <si>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</si>
  <si>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</si>
  <si>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</si>
  <si>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</si>
  <si>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</si>
  <si>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</si>
  <si>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</si>
  <si>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</si>
  <si>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</si>
  <si>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</si>
  <si>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</si>
  <si>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</si>
  <si>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</si>
  <si>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</si>
  <si>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</si>
  <si>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</si>
  <si>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</si>
  <si>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</si>
  <si>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</si>
  <si>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</si>
  <si>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</si>
  <si>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</si>
  <si>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</si>
  <si>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</si>
  <si>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</si>
  <si>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</si>
  <si>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</si>
  <si>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</si>
  <si>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</si>
  <si>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</si>
  <si>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</si>
  <si>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</si>
  <si>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</si>
  <si>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</si>
  <si>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</si>
  <si>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</si>
  <si>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</si>
  <si>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</si>
  <si>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</si>
  <si>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</si>
  <si>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</si>
  <si>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</si>
  <si>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</si>
  <si>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</si>
  <si>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</si>
  <si>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</si>
  <si>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</si>
  <si>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</si>
  <si>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</si>
  <si>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</si>
  <si>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</si>
  <si>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</si>
  <si>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</si>
  <si>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</si>
  <si>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</si>
  <si>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</si>
  <si>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</si>
  <si>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</si>
  <si>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</si>
  <si>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</si>
  <si>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</si>
  <si>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</si>
  <si>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</si>
  <si>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</si>
  <si>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</si>
  <si>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</si>
  <si>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</si>
  <si>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</si>
  <si>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</si>
  <si>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</si>
  <si>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</si>
  <si>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</si>
  <si>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</si>
  <si>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</si>
  <si>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</si>
  <si>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</si>
  <si>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</si>
  <si>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</si>
  <si>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</si>
  <si>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</si>
  <si>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</si>
  <si>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</si>
  <si>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</si>
  <si>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</si>
  <si>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</si>
  <si>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</si>
  <si>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</si>
  <si>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</si>
  <si>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</si>
  <si>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</si>
  <si>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</si>
  <si>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</si>
  <si>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</si>
  <si>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</si>
  <si>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</si>
  <si>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</si>
  <si>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</si>
  <si>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</si>
  <si>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</si>
  <si>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</si>
  <si>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</si>
  <si>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</si>
  <si>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</si>
  <si>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</si>
  <si>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</si>
  <si>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</si>
  <si>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</si>
  <si>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</si>
  <si>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</si>
  <si>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</si>
  <si>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</si>
  <si>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</si>
  <si>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</si>
  <si>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</si>
  <si>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</si>
  <si>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</si>
  <si>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</si>
  <si>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</si>
  <si>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</si>
  <si>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</si>
  <si>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</si>
  <si>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</si>
  <si>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</si>
  <si>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</si>
  <si>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</si>
  <si>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</si>
  <si>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</si>
  <si>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</si>
  <si>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</si>
  <si>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</si>
  <si>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</si>
  <si>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</si>
  <si>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</si>
  <si>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</si>
  <si>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</si>
  <si>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</si>
  <si>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</si>
  <si>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</si>
  <si>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</si>
  <si>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</si>
  <si>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</si>
  <si>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</si>
  <si>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</si>
  <si>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</si>
  <si>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</si>
  <si>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</si>
  <si>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</si>
  <si>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</si>
  <si>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</si>
  <si>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</si>
  <si>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</si>
  <si>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</si>
  <si>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</si>
  <si>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</si>
  <si>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</si>
  <si>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</si>
  <si>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</si>
  <si>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</si>
  <si>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</si>
  <si>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</si>
  <si>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</si>
  <si>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</si>
  <si>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</si>
  <si>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</si>
  <si>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</si>
  <si>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</si>
  <si>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</si>
  <si>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</si>
  <si>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</si>
  <si>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</si>
  <si>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</si>
  <si>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</si>
  <si>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</si>
  <si>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</si>
  <si>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</si>
  <si>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</si>
  <si>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</si>
  <si>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</si>
  <si>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</si>
  <si>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</si>
  <si>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</si>
  <si>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</si>
  <si>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</si>
  <si>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</si>
  <si>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</si>
  <si>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</si>
  <si>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</si>
  <si>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</si>
  <si>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</si>
  <si>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</si>
  <si>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</si>
  <si>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</si>
  <si>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</si>
  <si>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</si>
  <si>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</si>
  <si>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</si>
  <si>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</si>
  <si>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</si>
  <si>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</si>
  <si>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</si>
  <si>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</si>
  <si>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</si>
  <si>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</si>
  <si>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</si>
  <si>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</si>
  <si>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</si>
  <si>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</si>
  <si>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</si>
  <si>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</si>
  <si>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</si>
  <si>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</si>
  <si>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</si>
  <si>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</si>
  <si>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</si>
  <si>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</si>
  <si>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</si>
  <si>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</si>
  <si>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</si>
  <si>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</si>
  <si>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</si>
  <si>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</si>
  <si>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</si>
  <si>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</si>
  <si>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</si>
  <si>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</si>
  <si>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</si>
  <si>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</si>
  <si>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</si>
  <si>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</si>
  <si>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</si>
  <si>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</si>
  <si>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</si>
  <si>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</si>
  <si>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</si>
  <si>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</si>
  <si>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</si>
  <si>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</si>
  <si>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</si>
  <si>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</si>
  <si>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</si>
  <si>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</si>
  <si>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</si>
  <si>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</si>
  <si>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</si>
  <si>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</si>
  <si>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</si>
  <si>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</si>
  <si>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</si>
  <si>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</si>
  <si>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</si>
  <si>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</si>
  <si>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</si>
  <si>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</si>
  <si>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</si>
  <si>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</si>
  <si>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</si>
  <si>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</si>
  <si>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</si>
  <si>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</si>
  <si>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</si>
  <si>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</si>
  <si>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</si>
  <si>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</si>
  <si>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</si>
  <si>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</si>
  <si>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</si>
  <si>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</si>
  <si>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</si>
  <si>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</si>
  <si>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</si>
  <si>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</si>
  <si>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</si>
  <si>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</si>
  <si>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</si>
  <si>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</si>
  <si>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</si>
  <si>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</si>
  <si>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</si>
  <si>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</si>
  <si>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</si>
  <si>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</si>
  <si>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</si>
  <si>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</si>
  <si>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</si>
  <si>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</si>
  <si>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</si>
  <si>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</si>
  <si>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</si>
  <si>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</si>
  <si>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</si>
  <si>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</si>
  <si>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</si>
  <si>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</si>
  <si>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</si>
  <si>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</si>
  <si>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</si>
  <si>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</si>
  <si>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</si>
  <si>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</si>
  <si>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</si>
  <si>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</si>
  <si>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</si>
  <si>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</si>
  <si>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</si>
  <si>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</si>
  <si>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</si>
  <si>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</si>
  <si>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</si>
  <si>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</si>
  <si>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</si>
  <si>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</si>
  <si>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</si>
  <si>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</si>
  <si>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</si>
  <si>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</si>
  <si>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</si>
  <si>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</si>
  <si>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</si>
  <si>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</si>
  <si>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</si>
  <si>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</si>
  <si>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</si>
  <si>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</si>
  <si>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</si>
  <si>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</si>
  <si>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</si>
  <si>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</si>
  <si>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</si>
  <si>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</si>
  <si>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</si>
  <si>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</si>
  <si>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</si>
  <si>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</si>
  <si>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</si>
  <si>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</si>
  <si>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</si>
  <si>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</si>
  <si>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</si>
  <si>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</si>
  <si>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</si>
  <si>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</si>
  <si>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</si>
  <si>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</si>
  <si>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</si>
  <si>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</si>
  <si>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</si>
  <si>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</si>
  <si>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</si>
  <si>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</si>
  <si>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</si>
  <si>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</si>
  <si>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</si>
  <si>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</si>
  <si>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</si>
  <si>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</si>
  <si>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</si>
  <si>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</si>
  <si>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</si>
  <si>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</si>
  <si>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</si>
  <si>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</si>
  <si>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</si>
  <si>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</si>
  <si>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</si>
  <si>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</si>
  <si>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</si>
  <si>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</si>
  <si>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</si>
  <si>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</si>
  <si>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</si>
  <si>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</si>
  <si>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</si>
  <si>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</si>
  <si>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</si>
  <si>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</si>
  <si>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</si>
  <si>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</si>
  <si>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</si>
  <si>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</si>
  <si>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</si>
  <si>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</si>
  <si>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</si>
  <si>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</si>
  <si>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</si>
  <si>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</si>
  <si>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</si>
  <si>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</si>
  <si>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</si>
  <si>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</si>
  <si>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</si>
  <si>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</si>
  <si>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</si>
  <si>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</si>
  <si>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</si>
  <si>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</si>
  <si>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</si>
  <si>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</si>
  <si>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</si>
  <si>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</si>
  <si>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</si>
  <si>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</si>
  <si>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</si>
  <si>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</si>
  <si>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</si>
  <si>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</si>
  <si>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</si>
  <si>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</si>
  <si>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</si>
  <si>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</si>
  <si>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</si>
  <si>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</si>
  <si>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</si>
  <si>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</si>
  <si>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</si>
  <si>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</si>
  <si>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</si>
  <si>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</si>
  <si>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</si>
  <si>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</si>
  <si>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</si>
  <si>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</si>
  <si>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</si>
  <si>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</si>
  <si>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</si>
  <si>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</si>
  <si>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</si>
  <si>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</si>
  <si>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</si>
  <si>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</si>
  <si>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</si>
  <si>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</si>
  <si>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</si>
  <si>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</si>
  <si>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</si>
  <si>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</si>
  <si>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</si>
  <si>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</si>
  <si>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</si>
  <si>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</si>
  <si>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</si>
  <si>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</si>
  <si>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</si>
  <si>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</si>
  <si>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</si>
  <si>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</si>
  <si>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</si>
  <si>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</si>
  <si>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</si>
  <si>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</si>
  <si>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</si>
  <si>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</si>
  <si>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</si>
  <si>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</si>
  <si>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</si>
  <si>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</si>
  <si>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</si>
  <si>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</si>
  <si>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</si>
  <si>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</si>
  <si>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</si>
  <si>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</si>
  <si>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</si>
  <si>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</si>
  <si>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</si>
  <si>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</si>
  <si>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</si>
  <si>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</si>
  <si>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</si>
  <si>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</si>
  <si>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</si>
  <si>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</si>
  <si>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</si>
  <si>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</si>
  <si>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</si>
  <si>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</si>
  <si>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</si>
  <si>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</si>
  <si>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</si>
  <si>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</si>
  <si>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</si>
  <si>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</si>
  <si>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</si>
  <si>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</si>
  <si>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</si>
  <si>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</si>
  <si>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</si>
  <si>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</si>
  <si>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</si>
  <si>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</si>
  <si>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</si>
  <si>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</si>
  <si>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</si>
  <si>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</si>
  <si>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</si>
  <si>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</si>
  <si>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</si>
  <si>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</si>
  <si>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</si>
  <si>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</si>
  <si>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</si>
  <si>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</si>
  <si>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</si>
  <si>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</si>
  <si>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</si>
  <si>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</si>
  <si>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</si>
  <si>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</si>
  <si>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</si>
  <si>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</si>
  <si>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</si>
  <si>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</si>
  <si>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</si>
  <si>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</si>
  <si>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</si>
  <si>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</si>
  <si>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</si>
  <si>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</si>
  <si>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</si>
  <si>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</si>
  <si>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</si>
  <si>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</si>
  <si>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</si>
  <si>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</si>
  <si>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</si>
  <si>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</si>
  <si>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</si>
  <si>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</si>
  <si>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</si>
  <si>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</si>
  <si>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</si>
  <si>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</si>
  <si>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</si>
  <si>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</si>
  <si>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</si>
  <si>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</si>
  <si>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</si>
  <si>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</si>
  <si>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</si>
  <si>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</si>
  <si>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</si>
  <si>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</si>
  <si>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</si>
  <si>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</si>
  <si>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</si>
  <si>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</si>
  <si>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</si>
  <si>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</si>
  <si>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</si>
  <si>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</si>
  <si>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</si>
  <si>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</si>
  <si>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</si>
  <si>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</si>
  <si>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</si>
  <si>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</si>
  <si>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</si>
  <si>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</si>
  <si>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</si>
  <si>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</si>
  <si>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</si>
  <si>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</si>
  <si>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</si>
  <si>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</si>
  <si>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</si>
  <si>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</si>
  <si>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</si>
  <si>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</si>
  <si>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</si>
  <si>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</si>
  <si>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</si>
  <si>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</si>
  <si>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</si>
  <si>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</si>
  <si>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</si>
  <si>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</si>
  <si>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</si>
  <si>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</si>
  <si>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</si>
  <si>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</si>
  <si>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</si>
  <si>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</si>
  <si>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</si>
  <si>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</si>
  <si>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</si>
  <si>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</si>
  <si>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</si>
  <si>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</si>
  <si>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</si>
  <si>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</si>
  <si>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</si>
  <si>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</si>
  <si>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</si>
  <si>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</si>
  <si>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</si>
  <si>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</si>
  <si>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</si>
  <si>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</si>
  <si>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</si>
  <si>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</si>
  <si>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</si>
  <si>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</si>
  <si>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</si>
  <si>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</si>
  <si>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</si>
  <si>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</si>
  <si>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</si>
  <si>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</si>
  <si>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</si>
  <si>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</si>
  <si>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</si>
  <si>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</si>
  <si>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</si>
  <si>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</si>
  <si>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</si>
  <si>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</si>
  <si>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</si>
  <si>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</si>
  <si>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</si>
  <si>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</si>
  <si>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</si>
  <si>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</si>
  <si>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</si>
  <si>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</si>
  <si>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</si>
  <si>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</si>
  <si>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</si>
  <si>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</si>
  <si>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</si>
  <si>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</si>
  <si>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</si>
  <si>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</si>
  <si>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</si>
  <si>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</si>
  <si>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</si>
  <si>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</si>
  <si>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</si>
  <si>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</si>
  <si>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</si>
  <si>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</si>
  <si>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</si>
  <si>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</si>
  <si>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</si>
  <si>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</si>
  <si>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</si>
  <si>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</si>
  <si>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</si>
  <si>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</si>
  <si>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</si>
  <si>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</si>
  <si>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</si>
  <si>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</si>
  <si>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</si>
  <si>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</si>
  <si>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</si>
  <si>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</si>
  <si>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</si>
  <si>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</si>
  <si>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</si>
  <si>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</si>
  <si>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</si>
  <si>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</si>
  <si>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</si>
  <si>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</si>
  <si>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</si>
  <si>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</si>
  <si>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</si>
  <si>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</si>
  <si>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</si>
  <si>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</si>
  <si>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</si>
  <si>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</si>
  <si>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</si>
  <si>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</si>
  <si>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</si>
  <si>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</si>
  <si>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</si>
  <si>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</si>
  <si>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</si>
  <si>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</si>
  <si>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</si>
  <si>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</si>
  <si>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</si>
  <si>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</si>
  <si>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</si>
  <si>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</si>
  <si>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</si>
  <si>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</si>
  <si>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</si>
  <si>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</si>
  <si>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</si>
  <si>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</si>
  <si>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</si>
  <si>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</si>
  <si>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</si>
  <si>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</si>
  <si>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</si>
  <si>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</si>
  <si>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</si>
  <si>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</si>
  <si>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</si>
  <si>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</si>
  <si>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</si>
  <si>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</si>
  <si>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</si>
  <si>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</si>
  <si>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</si>
  <si>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</si>
  <si>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</si>
  <si>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</si>
  <si>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</si>
  <si>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</si>
  <si>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</si>
  <si>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</si>
  <si>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</si>
  <si>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</si>
  <si>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</si>
  <si>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</si>
  <si>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</si>
  <si>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</si>
  <si>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</si>
  <si>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</si>
  <si>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</si>
  <si>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</si>
  <si>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</si>
  <si>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</si>
  <si>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</si>
  <si>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</si>
  <si>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</si>
  <si>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</si>
  <si>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</si>
  <si>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</si>
  <si>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</si>
  <si>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</si>
  <si>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</si>
  <si>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</si>
  <si>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</si>
  <si>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</si>
  <si>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</si>
  <si>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</si>
  <si>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</si>
  <si>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</si>
  <si>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</si>
  <si>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</si>
  <si>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</si>
  <si>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</si>
  <si>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</si>
  <si>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</si>
  <si>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</si>
  <si>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</si>
  <si>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</si>
  <si>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</si>
  <si>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</si>
  <si>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</si>
  <si>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</si>
  <si>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</si>
  <si>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</si>
  <si>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</si>
  <si>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</si>
  <si>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</si>
  <si>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</si>
  <si>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</si>
  <si>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</si>
  <si>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</si>
  <si>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</si>
  <si>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</si>
  <si>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</si>
  <si>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</si>
  <si>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</si>
  <si>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</si>
  <si>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</si>
  <si>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</si>
  <si>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</si>
  <si>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</si>
  <si>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</si>
  <si>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</si>
  <si>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</si>
  <si>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</si>
  <si>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</si>
  <si>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</si>
  <si>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</si>
  <si>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</si>
  <si>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</si>
  <si>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</si>
  <si>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</si>
  <si>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</si>
  <si>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</si>
  <si>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</si>
  <si>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</si>
  <si>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</si>
  <si>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</si>
  <si>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</si>
  <si>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</si>
  <si>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</si>
  <si>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</si>
  <si>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</si>
  <si>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</si>
  <si>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</si>
  <si>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</si>
  <si>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</si>
  <si>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</si>
  <si>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</si>
  <si>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</si>
  <si>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</si>
  <si>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</si>
  <si>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</si>
  <si>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</si>
  <si>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</si>
  <si>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</si>
  <si>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</si>
  <si>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</si>
  <si>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</si>
  <si>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</si>
  <si>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</si>
  <si>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</si>
  <si>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</si>
  <si>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</si>
  <si>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</si>
  <si>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</si>
  <si>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</si>
  <si>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</si>
  <si>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</si>
  <si>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</si>
  <si>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</si>
  <si>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</si>
  <si>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</si>
  <si>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</si>
  <si>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</si>
  <si>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</si>
  <si>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</si>
  <si>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</si>
  <si>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</si>
  <si>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</si>
  <si>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</si>
  <si>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</si>
  <si>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</si>
  <si>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</si>
  <si>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</si>
  <si>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</si>
  <si>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</si>
  <si>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</si>
  <si>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</si>
  <si>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</si>
  <si>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</si>
  <si>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</si>
  <si>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</si>
  <si>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</si>
  <si>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</si>
  <si>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</si>
  <si>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</si>
  <si>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</si>
  <si>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</si>
  <si>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</si>
  <si>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</si>
  <si>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</si>
  <si>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</si>
  <si>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</si>
  <si>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</si>
  <si>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</si>
  <si>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</si>
  <si>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</si>
  <si>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</si>
  <si>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</si>
  <si>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</si>
  <si>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</si>
  <si>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</si>
  <si>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</si>
  <si>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</si>
  <si>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</si>
  <si>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</si>
  <si>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</si>
  <si>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</si>
  <si>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</si>
  <si>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</si>
  <si>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</si>
  <si>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</si>
  <si>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</si>
  <si>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</si>
  <si>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</si>
  <si>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</si>
  <si>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</si>
  <si>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</si>
  <si>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</si>
  <si>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</si>
  <si>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</si>
  <si>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</si>
  <si>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</si>
  <si>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</si>
  <si>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</si>
  <si>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</si>
  <si>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</si>
  <si>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</si>
  <si>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</si>
  <si>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</si>
  <si>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</si>
  <si>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</si>
  <si>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</si>
  <si>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</si>
  <si>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</si>
  <si>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</si>
  <si>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</si>
  <si>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</si>
  <si>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</si>
  <si>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</si>
  <si>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</si>
  <si>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</si>
  <si>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</si>
  <si>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</si>
  <si>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</si>
  <si>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</si>
  <si>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</si>
  <si>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</si>
  <si>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</si>
  <si>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</si>
  <si>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</si>
  <si>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</si>
  <si>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</si>
  <si>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</si>
  <si>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</si>
  <si>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</si>
  <si>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</si>
  <si>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</si>
  <si>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</si>
  <si>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</si>
  <si>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</si>
  <si>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</si>
  <si>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</si>
  <si>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</si>
  <si>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</si>
  <si>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</si>
  <si>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</si>
  <si>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</si>
  <si>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</si>
  <si>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</si>
  <si>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</si>
  <si>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</si>
  <si>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</si>
  <si>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</si>
  <si>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</si>
  <si>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</si>
  <si>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</si>
  <si>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</si>
  <si>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</si>
  <si>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</si>
  <si>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</si>
  <si>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</si>
  <si>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</si>
  <si>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</si>
  <si>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</si>
  <si>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</si>
  <si>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</si>
  <si>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</si>
  <si>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</si>
  <si>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</si>
  <si>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</si>
  <si>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</si>
  <si>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</si>
  <si>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</si>
  <si>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</si>
  <si>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</si>
  <si>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</si>
  <si>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</si>
  <si>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</si>
  <si>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</si>
  <si>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</si>
  <si>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</si>
  <si>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</si>
  <si>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</si>
  <si>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</si>
  <si>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</si>
  <si>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</si>
  <si>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</si>
  <si>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</si>
  <si>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</si>
  <si>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</si>
  <si>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</si>
  <si>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</si>
  <si>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</si>
  <si>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</si>
  <si>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</si>
  <si>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</si>
  <si>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</si>
  <si>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</si>
  <si>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</si>
  <si>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</si>
  <si>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</si>
  <si>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</si>
  <si>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</si>
  <si>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</si>
  <si>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</si>
  <si>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</si>
  <si>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</si>
  <si>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</si>
  <si>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</si>
  <si>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</si>
  <si>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</si>
  <si>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</si>
  <si>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</si>
  <si>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</si>
  <si>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</si>
  <si>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</si>
  <si>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</si>
  <si>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</si>
  <si>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</si>
  <si>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</si>
  <si>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</si>
  <si>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</si>
  <si>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</si>
  <si>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</si>
  <si>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</si>
  <si>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</si>
  <si>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</si>
  <si>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</si>
  <si>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</si>
  <si>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</si>
  <si>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</si>
  <si>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</si>
  <si>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</si>
  <si>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</si>
  <si>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</si>
  <si>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</si>
  <si>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</si>
  <si>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</si>
  <si>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</si>
  <si>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</si>
  <si>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</si>
  <si>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</si>
  <si>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</si>
  <si>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</si>
  <si>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</si>
  <si>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</si>
  <si>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</si>
  <si>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</si>
  <si>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</si>
  <si>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</si>
  <si>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</si>
  <si>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</si>
  <si>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</si>
  <si>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</si>
  <si>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</si>
  <si>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</si>
  <si>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</si>
  <si>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</si>
  <si>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</si>
  <si>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</si>
  <si>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</si>
  <si>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</si>
  <si>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</si>
  <si>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</si>
  <si>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</si>
  <si>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</si>
  <si>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</si>
  <si>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</si>
  <si>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</si>
  <si>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</si>
  <si>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</si>
  <si>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</si>
  <si>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</si>
  <si>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</si>
  <si>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</si>
  <si>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</si>
  <si>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</si>
  <si>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</si>
  <si>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</si>
  <si>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</si>
  <si>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</si>
  <si>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</si>
  <si>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</si>
  <si>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</si>
  <si>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</si>
  <si>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</si>
  <si>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</si>
  <si>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</si>
  <si>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</si>
  <si>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</si>
  <si>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</si>
  <si>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</si>
  <si>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</si>
  <si>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</si>
  <si>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</si>
  <si>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</si>
  <si>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</si>
  <si>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</si>
  <si>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</si>
  <si>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</si>
  <si>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</si>
  <si>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</si>
  <si>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</si>
  <si>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</si>
  <si>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</si>
  <si>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</si>
  <si>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</si>
  <si>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</si>
  <si>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</si>
  <si>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</si>
  <si>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</si>
  <si>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</si>
  <si>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</si>
  <si>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</si>
  <si>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</si>
  <si>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</si>
  <si>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</si>
  <si>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</si>
  <si>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</si>
  <si>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</si>
  <si>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</si>
  <si>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</si>
  <si>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</si>
  <si>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</si>
  <si>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</si>
  <si>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</si>
  <si>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</si>
  <si>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</si>
  <si>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</si>
  <si>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</si>
  <si>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</si>
  <si>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</si>
  <si>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</si>
  <si>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</si>
  <si>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</si>
  <si>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</si>
  <si>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</si>
  <si>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</si>
  <si>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</si>
  <si>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</si>
  <si>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</si>
  <si>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</si>
  <si>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</si>
  <si>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</si>
  <si>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</si>
  <si>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</si>
  <si>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</si>
  <si>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</si>
  <si>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</si>
  <si>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</si>
  <si>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</si>
  <si>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</si>
  <si>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</si>
  <si>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</si>
  <si>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</si>
  <si>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</si>
  <si>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</si>
  <si>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</si>
  <si>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</si>
  <si>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</si>
  <si>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</si>
  <si>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</si>
  <si>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</si>
  <si>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</si>
  <si>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</si>
  <si>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</si>
  <si>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</si>
  <si>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</si>
  <si>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</si>
  <si>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</si>
  <si>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</si>
  <si>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</si>
  <si>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</si>
  <si>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</si>
  <si>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</si>
  <si>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</si>
  <si>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</si>
  <si>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</si>
  <si>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</si>
  <si>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</si>
  <si>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</si>
  <si>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</si>
  <si>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</si>
  <si>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</si>
  <si>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</si>
  <si>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</si>
  <si>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</si>
  <si>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</si>
  <si>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</si>
  <si>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</si>
  <si>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</si>
  <si>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</si>
  <si>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</si>
  <si>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</si>
  <si>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</si>
  <si>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</si>
  <si>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</si>
  <si>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</si>
  <si>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</si>
  <si>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</si>
  <si>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</si>
  <si>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</si>
  <si>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</si>
  <si>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</si>
  <si>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</si>
  <si>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</si>
  <si>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</si>
  <si>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</si>
  <si>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</si>
  <si>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</si>
  <si>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</si>
  <si>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</si>
  <si>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</si>
  <si>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</si>
  <si>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</si>
  <si>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</si>
  <si>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</si>
  <si>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</si>
  <si>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</si>
  <si>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</si>
  <si>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</si>
  <si>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</si>
  <si>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</si>
  <si>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</si>
  <si>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</si>
  <si>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</si>
  <si>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</si>
  <si>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</si>
  <si>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</si>
  <si>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</si>
  <si>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</si>
  <si>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</si>
  <si>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</si>
  <si>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</si>
  <si>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</si>
  <si>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</si>
  <si>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</si>
  <si>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</si>
  <si>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</si>
  <si>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</si>
  <si>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</si>
  <si>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</si>
  <si>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</si>
  <si>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</si>
  <si>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</si>
  <si>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</si>
  <si>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</si>
  <si>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</si>
  <si>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</si>
  <si>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</si>
  <si>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</si>
  <si>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</si>
  <si>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</si>
  <si>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</si>
  <si>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</si>
  <si>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</si>
  <si>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</si>
  <si>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</si>
  <si>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</si>
  <si>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</si>
  <si>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</si>
  <si>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</si>
  <si>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</si>
  <si>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</si>
  <si>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</si>
  <si>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</si>
  <si>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</si>
  <si>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</si>
  <si>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</si>
  <si>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</si>
  <si>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</si>
  <si>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</si>
  <si>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</si>
  <si>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</si>
  <si>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</si>
  <si>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</si>
  <si>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</si>
  <si>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</si>
  <si>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</si>
  <si>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</si>
  <si>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</si>
  <si>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</si>
  <si>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</si>
  <si>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</si>
  <si>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</si>
  <si>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</si>
  <si>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</si>
  <si>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</si>
  <si>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</si>
  <si>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</si>
  <si>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</si>
  <si>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</si>
  <si>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</si>
  <si>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</si>
  <si>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</si>
  <si>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</si>
  <si>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</si>
  <si>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</si>
  <si>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</si>
  <si>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</si>
  <si>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</si>
  <si>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</si>
  <si>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</si>
  <si>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</si>
  <si>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</si>
  <si>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</si>
  <si>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</si>
  <si>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</si>
  <si>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</si>
  <si>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</si>
  <si>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</si>
  <si>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</si>
  <si>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</si>
  <si>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</si>
  <si>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</si>
  <si>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</si>
  <si>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</si>
  <si>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</si>
  <si>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</si>
  <si>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</si>
  <si>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</si>
  <si>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</si>
  <si>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</si>
  <si>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</si>
  <si>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</si>
  <si>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</si>
  <si>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</si>
  <si>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</si>
  <si>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</si>
  <si>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</si>
  <si>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</si>
  <si>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</si>
  <si>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</si>
  <si>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</si>
  <si>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</si>
  <si>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</si>
  <si>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</si>
  <si>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</si>
  <si>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</si>
  <si>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</si>
  <si>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</si>
  <si>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</si>
  <si>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</si>
  <si>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</si>
  <si>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</si>
  <si>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</si>
  <si>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</si>
  <si>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</si>
  <si>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</si>
  <si>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</si>
  <si>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</si>
  <si>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</si>
  <si>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</si>
  <si>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</si>
  <si>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</si>
  <si>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</si>
  <si>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</si>
  <si>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</si>
  <si>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</si>
  <si>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</si>
  <si>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</si>
  <si>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</si>
  <si>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</si>
  <si>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</si>
  <si>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</si>
  <si>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</si>
  <si>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</si>
  <si>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</si>
  <si>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</si>
  <si>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</si>
  <si>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</si>
  <si>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</si>
  <si>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</si>
  <si>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</si>
  <si>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</si>
  <si>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</si>
  <si>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</si>
  <si>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</si>
  <si>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</si>
  <si>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</si>
  <si>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</si>
  <si>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</si>
  <si>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</si>
  <si>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</si>
  <si>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</si>
  <si>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</si>
  <si>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</si>
  <si>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</si>
  <si>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</si>
  <si>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</si>
  <si>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</si>
  <si>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</si>
  <si>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</si>
  <si>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</si>
  <si>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</si>
  <si>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</si>
  <si>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</si>
  <si>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</si>
  <si>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</si>
  <si>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</si>
  <si>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</si>
  <si>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</si>
  <si>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</si>
  <si>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</si>
  <si>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</si>
  <si>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</si>
  <si>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</si>
  <si>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</si>
  <si>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</si>
  <si>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</si>
  <si>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</si>
  <si>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</si>
  <si>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</si>
  <si>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</si>
  <si>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</si>
  <si>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</si>
  <si>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</si>
  <si>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</si>
  <si>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</si>
  <si>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</si>
  <si>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</si>
  <si>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</si>
  <si>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</si>
  <si>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</si>
  <si>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</si>
  <si>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</si>
  <si>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</si>
  <si>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</si>
  <si>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</si>
  <si>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</si>
  <si>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</si>
  <si>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</si>
  <si>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</si>
  <si>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</si>
  <si>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</si>
  <si>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</si>
  <si>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</si>
  <si>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</si>
  <si>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</si>
  <si>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</si>
  <si>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</si>
  <si>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</si>
  <si>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</si>
  <si>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</si>
  <si>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</si>
  <si>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</si>
  <si>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</si>
  <si>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</si>
  <si>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</si>
  <si>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</si>
  <si>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</si>
  <si>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</si>
  <si>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</si>
  <si>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</si>
  <si>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</si>
  <si>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</si>
  <si>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</si>
  <si>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</si>
  <si>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</si>
  <si>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</si>
  <si>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</si>
  <si>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</si>
  <si>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</si>
  <si>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</si>
  <si>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</si>
  <si>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</si>
  <si>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</si>
  <si>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</si>
  <si>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</si>
  <si>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</si>
  <si>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</si>
  <si>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</si>
  <si>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</si>
  <si>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</si>
  <si>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</si>
  <si>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</si>
  <si>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</si>
  <si>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</si>
  <si>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</si>
  <si>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</si>
  <si>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</si>
  <si>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</si>
  <si>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</si>
  <si>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</si>
  <si>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</si>
  <si>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</si>
  <si>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</si>
  <si>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</si>
  <si>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</si>
  <si>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</si>
  <si>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</si>
  <si>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</si>
  <si>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</si>
  <si>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</si>
  <si>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</si>
  <si>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</si>
  <si>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</si>
  <si>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</si>
  <si>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</si>
  <si>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</si>
  <si>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</si>
  <si>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</si>
  <si>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</si>
  <si>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</si>
  <si>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</si>
  <si>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</si>
  <si>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</si>
  <si>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</si>
  <si>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</si>
  <si>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</si>
  <si>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</si>
  <si>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</si>
  <si>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</si>
  <si>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</si>
  <si>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</si>
  <si>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</si>
  <si>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</si>
  <si>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</si>
  <si>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</si>
  <si>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</si>
  <si>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</si>
  <si>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</si>
  <si>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</si>
  <si>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</si>
  <si>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</si>
  <si>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</si>
  <si>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</si>
  <si>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</si>
  <si>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</si>
  <si>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</si>
  <si>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</si>
  <si>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</si>
  <si>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</si>
  <si>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</si>
  <si>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</si>
  <si>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</si>
  <si>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</si>
  <si>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</si>
  <si>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</si>
  <si>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</si>
  <si>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</si>
  <si>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</si>
  <si>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</si>
  <si>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</si>
  <si>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</si>
  <si>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</si>
  <si>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</si>
  <si>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</si>
  <si>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</si>
  <si>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</si>
  <si>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</si>
  <si>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</si>
  <si>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</si>
  <si>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</si>
  <si>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</si>
  <si>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</si>
  <si>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</si>
  <si>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</si>
  <si>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</si>
  <si>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</si>
  <si>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</si>
  <si>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</si>
  <si>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</si>
  <si>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</si>
  <si>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</si>
  <si>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</si>
  <si>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</si>
  <si>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</si>
  <si>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</si>
  <si>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</si>
  <si>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</si>
  <si>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</si>
  <si>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</si>
  <si>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</si>
  <si>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</si>
  <si>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</si>
  <si>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</si>
  <si>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</si>
  <si>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</si>
  <si>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</si>
  <si>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</si>
  <si>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</si>
  <si>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</si>
  <si>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</si>
  <si>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</si>
  <si>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</si>
  <si>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</si>
  <si>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</si>
  <si>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</si>
  <si>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</si>
  <si>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</si>
  <si>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</si>
  <si>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</si>
  <si>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</si>
  <si>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</si>
  <si>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</si>
  <si>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</si>
  <si>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</si>
  <si>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</si>
  <si>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</si>
  <si>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</si>
  <si>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</si>
  <si>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</si>
  <si>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</si>
  <si>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</si>
  <si>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</si>
  <si>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</si>
  <si>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</si>
  <si>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</si>
  <si>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</si>
  <si>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</si>
  <si>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</si>
  <si>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</si>
  <si>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</si>
  <si>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</si>
  <si>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</si>
  <si>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</si>
  <si>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</si>
  <si>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</si>
  <si>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</si>
  <si>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</si>
  <si>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</si>
  <si>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</si>
  <si>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</si>
  <si>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</si>
  <si>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</si>
  <si>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</si>
  <si>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</si>
  <si>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</si>
  <si>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</si>
  <si>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</si>
  <si>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</si>
  <si>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</si>
  <si>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</si>
  <si>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</si>
  <si>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</si>
  <si>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</si>
  <si>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</si>
  <si>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</si>
  <si>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</si>
  <si>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</si>
  <si>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</si>
  <si>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</si>
  <si>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</si>
  <si>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</si>
  <si>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</si>
  <si>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</si>
  <si>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</si>
  <si>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</si>
  <si>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</si>
  <si>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</si>
  <si>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</si>
  <si>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</si>
  <si>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</si>
  <si>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</si>
  <si>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</si>
  <si>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</si>
  <si>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</si>
  <si>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</si>
  <si>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</si>
  <si>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</si>
  <si>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</si>
  <si>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</si>
  <si>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</si>
  <si>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</si>
  <si>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</si>
  <si>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</si>
  <si>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</si>
  <si>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</si>
  <si>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</si>
  <si>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</si>
  <si>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</si>
  <si>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</si>
  <si>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</si>
  <si>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</si>
  <si>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</si>
  <si>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</si>
  <si>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</si>
  <si>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</si>
  <si>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</si>
  <si>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</si>
  <si>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</si>
  <si>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</si>
  <si>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</si>
  <si>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</si>
  <si>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</si>
  <si>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</si>
  <si>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</si>
  <si>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</si>
  <si>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</si>
  <si>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</si>
  <si>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</si>
  <si>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</si>
  <si>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</si>
  <si>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</si>
  <si>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</si>
  <si>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</si>
  <si>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</si>
  <si>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</si>
  <si>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</si>
  <si>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</si>
  <si>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</si>
  <si>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</si>
  <si>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</si>
  <si>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</si>
  <si>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</si>
  <si>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</si>
  <si>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</si>
  <si>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</si>
  <si>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</si>
  <si>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</si>
  <si>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</si>
  <si>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</si>
  <si>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</si>
  <si>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</si>
  <si>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</si>
  <si>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</si>
  <si>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</si>
  <si>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</si>
  <si>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</si>
  <si>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</si>
  <si>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</si>
  <si>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</si>
  <si>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</si>
  <si>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</si>
  <si>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</si>
  <si>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</si>
  <si>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</si>
  <si>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</si>
  <si>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</si>
  <si>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</si>
  <si>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</si>
  <si>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</si>
  <si>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</si>
  <si>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</si>
  <si>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</si>
  <si>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</si>
  <si>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</si>
  <si>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</si>
  <si>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</si>
  <si>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</si>
  <si>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</si>
  <si>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</si>
  <si>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</si>
  <si>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</si>
  <si>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</si>
  <si>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</si>
  <si>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</si>
  <si>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</si>
  <si>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</si>
  <si>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</si>
  <si>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</si>
  <si>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</si>
  <si>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</si>
  <si>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</si>
  <si>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</si>
  <si>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</si>
  <si>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</si>
  <si>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</si>
  <si>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</si>
  <si>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</si>
  <si>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</si>
  <si>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</si>
  <si>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</si>
  <si>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</si>
  <si>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</si>
  <si>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</si>
  <si>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</si>
  <si>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</si>
  <si>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</si>
  <si>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</si>
  <si>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</si>
  <si>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</si>
  <si>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</si>
  <si>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</si>
  <si>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</si>
  <si>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</si>
  <si>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</si>
  <si>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</si>
  <si>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</si>
  <si>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</si>
  <si>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</si>
  <si>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</si>
  <si>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</si>
  <si>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</si>
  <si>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</si>
  <si>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</si>
  <si>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</si>
  <si>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</si>
  <si>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</si>
  <si>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</si>
  <si>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</si>
  <si>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</si>
  <si>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</si>
  <si>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</si>
  <si>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</si>
  <si>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</si>
  <si>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</si>
  <si>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</si>
  <si>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</si>
  <si>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</si>
  <si>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</si>
  <si>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</si>
  <si>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</si>
  <si>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</si>
  <si>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</si>
  <si>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</si>
  <si>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</si>
  <si>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</si>
  <si>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</si>
  <si>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</si>
  <si>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</si>
  <si>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</si>
  <si>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</si>
  <si>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</si>
  <si>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</si>
  <si>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</si>
  <si>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</si>
  <si>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</si>
  <si>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</si>
  <si>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</si>
  <si>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</si>
  <si>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</si>
  <si>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</si>
  <si>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</si>
  <si>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</si>
  <si>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</si>
  <si>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</si>
  <si>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</si>
  <si>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</si>
  <si>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</si>
  <si>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</si>
  <si>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</si>
  <si>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</si>
  <si>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</si>
  <si>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</si>
  <si>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</si>
  <si>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</si>
  <si>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</si>
  <si>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</si>
  <si>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</si>
  <si>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</si>
  <si>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</si>
  <si>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</si>
  <si>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</si>
  <si>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</si>
  <si>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</si>
  <si>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</si>
  <si>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</si>
  <si>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</si>
  <si>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</si>
  <si>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</si>
  <si>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</si>
  <si>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</si>
  <si>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</si>
  <si>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</si>
  <si>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</si>
  <si>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</si>
  <si>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</si>
  <si>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</si>
  <si>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</si>
  <si>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</si>
  <si>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</si>
  <si>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</si>
  <si>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</si>
  <si>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</si>
  <si>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</si>
  <si>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</si>
  <si>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</si>
  <si>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</si>
  <si>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</si>
  <si>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</si>
  <si>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</si>
  <si>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</si>
  <si>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</si>
  <si>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</si>
  <si>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</si>
  <si>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</si>
  <si>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</si>
  <si>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</si>
  <si>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</si>
  <si>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</si>
  <si>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</si>
  <si>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</si>
  <si>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</si>
  <si>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</si>
  <si>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</si>
  <si>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</si>
  <si>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</si>
  <si>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</si>
  <si>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</si>
  <si>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</si>
  <si>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</si>
  <si>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</si>
  <si>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</si>
  <si>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</si>
  <si>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</si>
  <si>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</si>
  <si>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</si>
  <si>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</si>
  <si>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</si>
  <si>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</si>
  <si>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</si>
  <si>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</si>
  <si>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</si>
  <si>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</si>
  <si>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</si>
  <si>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</si>
  <si>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</si>
  <si>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</si>
  <si>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</si>
  <si>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</si>
  <si>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</si>
  <si>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</si>
  <si>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</si>
  <si>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</si>
  <si>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</si>
  <si>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</si>
  <si>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</si>
  <si>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</si>
  <si>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</si>
  <si>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</si>
  <si>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</si>
  <si>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</si>
  <si>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</si>
  <si>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</si>
  <si>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</si>
  <si>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</si>
  <si>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</si>
  <si>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</si>
  <si>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</si>
  <si>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</si>
  <si>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</si>
  <si>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</si>
  <si>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</si>
  <si>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</si>
  <si>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</si>
  <si>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</si>
  <si>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</si>
  <si>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</si>
  <si>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</si>
  <si>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</si>
  <si>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</si>
  <si>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</si>
  <si>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</si>
  <si>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</si>
  <si>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</si>
  <si>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</si>
  <si>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</si>
  <si>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</si>
  <si>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</si>
  <si>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</si>
  <si>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</si>
  <si>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</si>
  <si>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</si>
  <si>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</si>
  <si>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</si>
  <si>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</si>
  <si>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</si>
  <si>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</si>
  <si>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</si>
  <si>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</si>
  <si>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</si>
  <si>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</si>
  <si>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</si>
  <si>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</si>
  <si>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</si>
  <si>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</si>
  <si>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</si>
  <si>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</si>
  <si>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</si>
  <si>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</si>
  <si>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</si>
  <si>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</si>
  <si>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</si>
  <si>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</si>
  <si>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</si>
  <si>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</si>
  <si>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</si>
  <si>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</si>
  <si>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</si>
  <si>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</si>
  <si>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</si>
  <si>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</si>
  <si>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</si>
  <si>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</si>
  <si>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</si>
  <si>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</si>
  <si>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</si>
  <si>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</si>
  <si>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</si>
  <si>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</si>
  <si>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</si>
  <si>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</si>
  <si>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</si>
  <si>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</si>
  <si>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</si>
  <si>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</si>
  <si>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</si>
  <si>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</si>
  <si>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</si>
  <si>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</si>
  <si>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</si>
  <si>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</si>
  <si>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</si>
  <si>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</si>
  <si>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</si>
  <si>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</si>
  <si>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</si>
  <si>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</si>
  <si>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</si>
  <si>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</si>
  <si>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</si>
  <si>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</si>
  <si>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</si>
  <si>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</si>
  <si>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</si>
  <si>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</si>
  <si>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</si>
  <si>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</si>
  <si>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</si>
  <si>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</si>
  <si>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</si>
  <si>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</si>
  <si>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</si>
  <si>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</si>
  <si>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</si>
  <si>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</si>
  <si>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</si>
  <si>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</si>
  <si>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</si>
  <si>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</si>
  <si>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</si>
  <si>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</si>
  <si>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</si>
  <si>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</si>
  <si>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</si>
  <si>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</si>
  <si>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</si>
  <si>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</si>
  <si>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</si>
  <si>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</si>
  <si>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</si>
  <si>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</si>
  <si>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</si>
  <si>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</si>
  <si>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</si>
  <si>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</si>
  <si>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</si>
  <si>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</si>
  <si>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</si>
  <si>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</si>
  <si>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</si>
  <si>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</si>
  <si>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</si>
  <si>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</si>
  <si>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</si>
  <si>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</si>
  <si>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</si>
  <si>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</si>
  <si>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</si>
  <si>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</si>
  <si>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</si>
  <si>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</si>
  <si>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</si>
  <si>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</si>
  <si>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</si>
  <si>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</si>
  <si>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</si>
  <si>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</si>
  <si>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</si>
  <si>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</si>
  <si>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</si>
  <si>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</si>
  <si>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</si>
  <si>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</si>
  <si>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</si>
  <si>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</si>
  <si>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</si>
  <si>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</si>
  <si>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</si>
  <si>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</si>
  <si>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</si>
  <si>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</si>
  <si>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</si>
  <si>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</si>
  <si>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</si>
  <si>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</si>
  <si>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</si>
  <si>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</si>
  <si>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</si>
  <si>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</si>
  <si>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</si>
  <si>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</si>
  <si>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</si>
  <si>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</si>
  <si>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</si>
  <si>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</si>
  <si>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</si>
  <si>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</si>
  <si>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</si>
  <si>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</si>
  <si>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</si>
  <si>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</si>
  <si>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</si>
  <si>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</si>
  <si>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</si>
  <si>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</si>
  <si>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</si>
  <si>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</si>
  <si>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</si>
  <si>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</si>
  <si>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</si>
  <si>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</si>
  <si>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</si>
  <si>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</si>
  <si>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</si>
  <si>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</si>
  <si>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</si>
  <si>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</si>
  <si>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</si>
  <si>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</si>
  <si>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</si>
  <si>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</si>
  <si>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</si>
  <si>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</si>
  <si>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</si>
  <si>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</si>
  <si>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</si>
  <si>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</si>
  <si>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</si>
  <si>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</si>
  <si>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</si>
  <si>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</si>
  <si>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</si>
  <si>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</si>
  <si>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</si>
  <si>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</si>
  <si>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</si>
  <si>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</si>
  <si>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</si>
  <si>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</si>
  <si>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</si>
  <si>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</si>
  <si>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</si>
  <si>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</si>
  <si>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</si>
  <si>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</si>
  <si>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</si>
  <si>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</si>
  <si>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</si>
  <si>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</si>
  <si>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</si>
  <si>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</si>
  <si>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</si>
  <si>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</si>
  <si>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</si>
  <si>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</si>
  <si>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</si>
  <si>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</si>
  <si>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</si>
  <si>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</si>
  <si>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</si>
  <si>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</si>
  <si>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</si>
  <si>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</si>
  <si>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</si>
  <si>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</si>
  <si>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</si>
  <si>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</si>
  <si>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</si>
  <si>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</si>
  <si>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</si>
  <si>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</si>
  <si>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</si>
  <si>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</si>
  <si>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</si>
  <si>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</si>
  <si>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</si>
  <si>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</si>
  <si>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</si>
  <si>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</si>
  <si>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</si>
  <si>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</si>
  <si>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</si>
  <si>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</si>
  <si>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</si>
  <si>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</si>
  <si>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</si>
  <si>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</si>
  <si>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</si>
  <si>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</si>
  <si>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</si>
  <si>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</si>
  <si>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</si>
  <si>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</si>
  <si>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</si>
  <si>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</si>
  <si>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</si>
  <si>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</si>
  <si>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</si>
  <si>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</si>
  <si>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</si>
  <si>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</si>
  <si>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</si>
  <si>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</si>
  <si>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</si>
  <si>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</si>
  <si>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</si>
  <si>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</si>
  <si>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</si>
  <si>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</si>
  <si>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</si>
  <si>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</si>
  <si>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</si>
  <si>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</si>
  <si>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</si>
  <si>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</si>
  <si>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</si>
  <si>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</si>
  <si>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</si>
  <si>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</si>
  <si>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</si>
  <si>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</si>
  <si>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</si>
  <si>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</si>
  <si>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</si>
  <si>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</si>
  <si>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</si>
  <si>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</si>
  <si>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</si>
  <si>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</si>
  <si>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</si>
  <si>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</si>
  <si>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</si>
  <si>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</si>
  <si>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</si>
  <si>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</si>
  <si>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</si>
  <si>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</si>
  <si>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</si>
  <si>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</si>
  <si>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</si>
  <si>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</si>
  <si>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</si>
  <si>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</si>
  <si>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</si>
  <si>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</si>
  <si>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</si>
  <si>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</si>
  <si>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</si>
  <si>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</si>
  <si>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</si>
  <si>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</si>
  <si>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</si>
  <si>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</si>
  <si>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</si>
  <si>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</si>
  <si>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</si>
  <si>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</si>
  <si>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</si>
  <si>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</si>
  <si>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</si>
  <si>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</si>
  <si>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</si>
  <si>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</si>
  <si>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</si>
  <si>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</si>
  <si>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</si>
  <si>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</si>
  <si>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</si>
  <si>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</si>
  <si>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</si>
  <si>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</si>
  <si>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</si>
  <si>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</si>
  <si>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</si>
  <si>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</si>
  <si>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</si>
  <si>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</si>
  <si>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</si>
  <si>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</si>
  <si>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</si>
  <si>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</si>
  <si>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</si>
  <si>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</si>
  <si>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</si>
  <si>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</si>
  <si>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</si>
  <si>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</si>
  <si>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</si>
  <si>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</si>
  <si>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</si>
  <si>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</si>
  <si>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</si>
  <si>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</si>
  <si>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</si>
  <si>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</si>
  <si>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</si>
  <si>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</si>
  <si>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</si>
  <si>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</si>
  <si>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</si>
  <si>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</si>
  <si>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</si>
  <si>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</si>
  <si>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</si>
  <si>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</si>
  <si>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</si>
  <si>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</si>
  <si>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</si>
  <si>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</si>
  <si>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</si>
  <si>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</si>
  <si>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</si>
  <si>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</si>
  <si>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</si>
  <si>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</si>
  <si>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</si>
  <si>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</si>
  <si>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</si>
  <si>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</si>
  <si>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</si>
  <si>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</si>
  <si>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</si>
  <si>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</si>
  <si>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</si>
  <si>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</si>
  <si>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</si>
  <si>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</si>
  <si>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</si>
  <si>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</si>
  <si>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</si>
  <si>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</si>
  <si>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</si>
  <si>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</si>
  <si>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</si>
  <si>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</si>
  <si>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</si>
  <si>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</si>
  <si>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</si>
  <si>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</si>
  <si>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</si>
  <si>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</si>
  <si>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</si>
  <si>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</si>
  <si>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</si>
  <si>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</si>
  <si>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</si>
  <si>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</si>
  <si>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</si>
  <si>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</si>
  <si>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</si>
  <si>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</si>
  <si>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</si>
  <si>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</si>
  <si>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</si>
  <si>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</si>
  <si>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</si>
  <si>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</si>
  <si>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</si>
  <si>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</si>
  <si>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</si>
  <si>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</si>
  <si>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</si>
  <si>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</si>
  <si>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</si>
  <si>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</si>
  <si>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</si>
  <si>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</si>
  <si>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</si>
  <si>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</si>
  <si>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</si>
  <si>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</si>
  <si>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</si>
  <si>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</si>
  <si>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</si>
  <si>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</si>
  <si>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</si>
  <si>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</si>
  <si>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</si>
  <si>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</si>
  <si>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</si>
  <si>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</si>
  <si>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</si>
  <si>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</si>
  <si>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</si>
  <si>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</si>
  <si>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</si>
  <si>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</si>
  <si>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</si>
  <si>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</si>
  <si>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</si>
  <si>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</si>
  <si>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</si>
  <si>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</si>
  <si>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</si>
  <si>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</si>
  <si>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</si>
  <si>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</si>
  <si>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</si>
  <si>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</si>
  <si>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</si>
  <si>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</si>
  <si>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</si>
  <si>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</si>
  <si>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</si>
  <si>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</si>
  <si>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</si>
  <si>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</si>
  <si>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</si>
  <si>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</si>
  <si>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</si>
  <si>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</si>
  <si>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</si>
  <si>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</si>
  <si>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</si>
  <si>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</si>
  <si>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</si>
  <si>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</si>
  <si>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</si>
  <si>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</si>
  <si>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</si>
  <si>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</si>
  <si>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</si>
  <si>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</si>
  <si>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</si>
  <si>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</si>
  <si>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</si>
  <si>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</si>
  <si>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</si>
  <si>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</si>
  <si>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</si>
  <si>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</si>
  <si>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</si>
  <si>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</si>
  <si>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</si>
  <si>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</si>
  <si>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</si>
  <si>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</si>
  <si>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</si>
  <si>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</si>
  <si>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</si>
  <si>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</si>
  <si>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</si>
  <si>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</si>
  <si>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</si>
  <si>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</si>
  <si>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</si>
  <si>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</si>
  <si>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</si>
  <si>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</si>
  <si>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</si>
  <si>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</si>
  <si>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</si>
  <si>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</si>
  <si>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</si>
  <si>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</si>
  <si>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</si>
  <si>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</si>
  <si>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</si>
  <si>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</si>
  <si>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</si>
  <si>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</si>
  <si>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</si>
  <si>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</si>
  <si>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</si>
  <si>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</si>
  <si>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</si>
  <si>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</si>
  <si>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</si>
  <si>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</si>
  <si>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</si>
  <si>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</si>
  <si>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</si>
  <si>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</si>
  <si>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</si>
  <si>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</si>
  <si>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</si>
  <si>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</si>
  <si>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</si>
  <si>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</si>
  <si>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</si>
  <si>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</si>
  <si>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</si>
  <si>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</si>
  <si>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</si>
  <si>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</si>
  <si>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</si>
  <si>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</si>
  <si>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</si>
  <si>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</si>
  <si>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</si>
  <si>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</si>
  <si>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</si>
  <si>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</si>
  <si>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</si>
  <si>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</si>
  <si>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</si>
  <si>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</si>
  <si>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</si>
  <si>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</si>
  <si>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</si>
  <si>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</si>
  <si>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</si>
  <si>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</si>
  <si>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</si>
  <si>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</si>
  <si>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</si>
  <si>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</si>
  <si>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</si>
  <si>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</si>
  <si>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</si>
  <si>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</si>
  <si>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</si>
  <si>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</si>
  <si>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</si>
  <si>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</si>
  <si>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</si>
  <si>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</si>
  <si>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</si>
  <si>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</si>
  <si>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</si>
  <si>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</si>
  <si>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</si>
  <si>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</si>
  <si>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</si>
  <si>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</si>
  <si>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</si>
  <si>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</si>
  <si>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</si>
  <si>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</si>
  <si>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</si>
  <si>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</si>
  <si>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</si>
  <si>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</si>
  <si>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</si>
  <si>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</si>
  <si>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</si>
  <si>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</si>
  <si>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</si>
  <si>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</si>
  <si>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</si>
  <si>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</si>
  <si>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</si>
  <si>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</si>
  <si>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</si>
  <si>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</si>
  <si>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</si>
  <si>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</si>
  <si>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</si>
  <si>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</si>
  <si>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</si>
  <si>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</si>
  <si>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</si>
  <si>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</si>
  <si>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</si>
  <si>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</si>
  <si>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</si>
  <si>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</si>
  <si>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</si>
  <si>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</si>
  <si>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</si>
  <si>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</si>
  <si>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</si>
  <si>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</si>
  <si>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</si>
  <si>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</si>
  <si>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</si>
  <si>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</si>
  <si>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</si>
  <si>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</si>
  <si>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</si>
  <si>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</si>
  <si>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</si>
  <si>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</si>
  <si>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</si>
  <si>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</si>
  <si>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</si>
  <si>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</si>
  <si>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</si>
  <si>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</si>
  <si>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</si>
  <si>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</si>
  <si>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</si>
  <si>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</si>
  <si>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</si>
  <si>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</si>
  <si>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</si>
  <si>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</si>
  <si>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</si>
  <si>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</si>
  <si>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</si>
  <si>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</si>
  <si>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</si>
  <si>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</si>
  <si>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</si>
  <si>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</si>
  <si>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</si>
  <si>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</si>
  <si>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</si>
  <si>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</si>
  <si>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</si>
  <si>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</si>
  <si>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</si>
  <si>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</si>
  <si>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</si>
  <si>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</si>
  <si>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</si>
  <si>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</si>
  <si>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</si>
  <si>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</si>
  <si>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</si>
  <si>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</si>
  <si>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</si>
  <si>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</si>
  <si>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</si>
  <si>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</si>
  <si>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</si>
  <si>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</si>
  <si>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</si>
  <si>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</si>
  <si>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</si>
  <si>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</si>
  <si>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</si>
  <si>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</si>
  <si>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</si>
  <si>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</si>
  <si>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</si>
  <si>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</si>
  <si>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</si>
  <si>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</si>
  <si>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</si>
  <si>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</si>
  <si>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</si>
  <si>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</si>
  <si>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</si>
  <si>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</si>
  <si>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</si>
  <si>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</si>
  <si>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</si>
  <si>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</si>
  <si>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</si>
  <si>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</si>
  <si>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</si>
  <si>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</si>
  <si>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</si>
  <si>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</si>
  <si>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</si>
  <si>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</si>
  <si>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</si>
  <si>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</si>
  <si>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</si>
  <si>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</si>
  <si>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</si>
  <si>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</si>
  <si>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</si>
  <si>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</si>
  <si>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</si>
  <si>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</si>
  <si>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</si>
  <si>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</si>
  <si>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</si>
  <si>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</si>
  <si>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</si>
  <si>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</si>
  <si>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</si>
  <si>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</si>
  <si>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</si>
  <si>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</si>
  <si>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</si>
  <si>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</si>
  <si>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</si>
  <si>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</si>
  <si>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</si>
  <si>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</si>
  <si>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</si>
  <si>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</si>
  <si>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</si>
  <si>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</si>
  <si>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</si>
  <si>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</si>
  <si>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</si>
  <si>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</si>
  <si>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</si>
  <si>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</si>
  <si>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</si>
  <si>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</si>
  <si>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</si>
  <si>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</si>
  <si>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</si>
  <si>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</si>
  <si>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</si>
  <si>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</si>
  <si>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</si>
  <si>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</si>
  <si>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</si>
  <si>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</si>
  <si>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</si>
  <si>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</si>
  <si>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</si>
  <si>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</si>
  <si>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</si>
  <si>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</si>
  <si>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</si>
  <si>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</si>
  <si>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</si>
  <si>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</si>
  <si>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</si>
  <si>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</si>
  <si>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</si>
  <si>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</si>
  <si>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</si>
  <si>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</si>
  <si>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</si>
  <si>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</si>
  <si>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</si>
  <si>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</si>
  <si>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</si>
  <si>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</si>
  <si>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</si>
  <si>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</si>
  <si>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</si>
  <si>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</si>
  <si>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</si>
  <si>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</si>
  <si>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</si>
  <si>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</si>
  <si>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</si>
  <si>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</si>
  <si>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</si>
  <si>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</si>
  <si>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</si>
  <si>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</si>
  <si>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</si>
  <si>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</si>
  <si>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</si>
  <si>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</si>
  <si>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</si>
  <si>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</si>
  <si>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</si>
  <si>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</si>
  <si>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</si>
  <si>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</si>
  <si>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</si>
  <si>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</si>
  <si>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</si>
  <si>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</si>
  <si>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</si>
  <si>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</si>
  <si>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</si>
  <si>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</si>
  <si>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</si>
  <si>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</si>
  <si>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</si>
  <si>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</si>
  <si>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</si>
  <si>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</si>
  <si>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</si>
  <si>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</si>
  <si>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</si>
  <si>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</si>
  <si>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</si>
  <si>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</si>
  <si>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</si>
  <si>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</si>
  <si>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</si>
  <si>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</si>
  <si>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</si>
  <si>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</si>
  <si>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</si>
  <si>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</si>
  <si>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</si>
  <si>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</si>
  <si>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</si>
  <si>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</si>
  <si>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</si>
  <si>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</si>
  <si>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</si>
  <si>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</si>
  <si>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</si>
  <si>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</si>
  <si>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</si>
  <si>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</si>
  <si>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</si>
  <si>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</si>
  <si>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</si>
  <si>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</si>
  <si>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</si>
  <si>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</si>
  <si>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</si>
  <si>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</si>
  <si>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</si>
  <si>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</si>
  <si>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</si>
  <si>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</si>
  <si>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</si>
  <si>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</si>
  <si>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</si>
  <si>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</si>
  <si>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</si>
  <si>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</si>
  <si>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</si>
  <si>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</si>
  <si>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</si>
  <si>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</si>
  <si>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</si>
  <si>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</si>
  <si>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</si>
  <si>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</si>
  <si>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</si>
  <si>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</si>
  <si>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</si>
  <si>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</si>
  <si>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</si>
  <si>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</si>
  <si>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</si>
  <si>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</si>
  <si>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</si>
  <si>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</si>
  <si>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</si>
  <si>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</si>
  <si>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</si>
  <si>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</si>
  <si>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</si>
  <si>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</si>
  <si>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</si>
  <si>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</si>
  <si>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</si>
  <si>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</si>
  <si>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</si>
  <si>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</si>
  <si>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</si>
  <si>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</si>
  <si>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</si>
  <si>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</si>
  <si>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</si>
  <si>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</si>
  <si>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</si>
  <si>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</si>
  <si>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</si>
  <si>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</si>
  <si>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</si>
  <si>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</si>
  <si>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</si>
  <si>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</si>
  <si>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</si>
  <si>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</si>
  <si>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</si>
  <si>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</si>
  <si>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</si>
  <si>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</si>
  <si>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</si>
  <si>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</si>
  <si>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</si>
  <si>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</si>
  <si>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</si>
  <si>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</si>
  <si>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</si>
  <si>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</si>
  <si>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</si>
  <si>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</si>
  <si>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</si>
  <si>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</si>
  <si>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</si>
  <si>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</si>
  <si>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</si>
  <si>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</si>
  <si>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</si>
  <si>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</si>
  <si>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</si>
  <si>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</si>
  <si>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</si>
  <si>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</si>
  <si>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</si>
  <si>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</si>
  <si>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</si>
  <si>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</si>
  <si>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</si>
  <si>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</si>
  <si>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</si>
  <si>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</si>
  <si>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</si>
  <si>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</si>
  <si>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</si>
  <si>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</si>
  <si>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</si>
  <si>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</si>
  <si>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</si>
  <si>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</si>
  <si>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</si>
  <si>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</si>
  <si>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</si>
  <si>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</si>
  <si>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</si>
  <si>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</si>
  <si>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</si>
  <si>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</si>
  <si>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</si>
  <si>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</si>
  <si>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</si>
  <si>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</si>
  <si>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</si>
  <si>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</si>
  <si>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</si>
  <si>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</si>
  <si>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</si>
  <si>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</si>
  <si>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</si>
  <si>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</si>
  <si>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</si>
  <si>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</si>
  <si>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</si>
  <si>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</si>
  <si>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</si>
  <si>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</si>
  <si>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</si>
  <si>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</si>
  <si>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</si>
  <si>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</si>
  <si>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</si>
  <si>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</si>
  <si>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</si>
  <si>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</si>
  <si>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</si>
  <si>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</si>
  <si>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</si>
  <si>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</si>
  <si>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</si>
  <si>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</si>
  <si>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</si>
  <si>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</si>
  <si>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</si>
  <si>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</si>
  <si>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</si>
  <si>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</si>
  <si>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</si>
  <si>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</si>
  <si>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</si>
  <si>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</si>
  <si>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</si>
  <si>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</si>
  <si>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</si>
  <si>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</si>
  <si>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</si>
  <si>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</si>
  <si>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</si>
  <si>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</si>
  <si>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</si>
  <si>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</si>
  <si>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</si>
  <si>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</si>
  <si>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</si>
  <si>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</si>
  <si>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</si>
  <si>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</si>
  <si>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</si>
  <si>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</si>
  <si>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</si>
  <si>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</si>
  <si>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</si>
  <si>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</si>
  <si>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</si>
  <si>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</si>
  <si>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</si>
  <si>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</si>
  <si>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</si>
  <si>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</si>
  <si>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</si>
  <si>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</si>
  <si>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</si>
  <si>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</si>
  <si>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</si>
  <si>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</si>
  <si>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</si>
  <si>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</si>
  <si>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</si>
  <si>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</si>
  <si>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</si>
  <si>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</si>
  <si>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</si>
  <si>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</si>
  <si>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</si>
  <si>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</si>
  <si>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</si>
  <si>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</si>
  <si>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</si>
  <si>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</si>
  <si>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</si>
  <si>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</si>
  <si>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</si>
  <si>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</si>
  <si>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</si>
  <si>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</si>
  <si>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</si>
  <si>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</si>
  <si>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</si>
  <si>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</si>
  <si>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</si>
  <si>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</si>
  <si>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</si>
  <si>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</si>
  <si>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</si>
  <si>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</si>
  <si>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</si>
  <si>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</si>
  <si>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</si>
  <si>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</si>
  <si>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</si>
  <si>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</si>
  <si>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</si>
  <si>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</si>
  <si>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</si>
  <si>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</si>
  <si>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</si>
  <si>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</si>
  <si>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</si>
  <si>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</si>
  <si>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</si>
  <si>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</si>
  <si>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</si>
  <si>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</si>
  <si>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</si>
  <si>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</si>
  <si>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</si>
  <si>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</si>
  <si>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</si>
  <si>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</si>
  <si>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</si>
  <si>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</si>
  <si>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</si>
  <si>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</si>
  <si>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</si>
  <si>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</si>
  <si>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</si>
  <si>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</si>
  <si>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</si>
  <si>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</si>
  <si>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</si>
  <si>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</si>
  <si>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</si>
  <si>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</si>
  <si>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</si>
  <si>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</si>
  <si>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</si>
  <si>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</si>
  <si>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</si>
  <si>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</si>
  <si>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</si>
  <si>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</si>
  <si>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</si>
  <si>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</si>
  <si>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</si>
  <si>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</si>
  <si>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</si>
  <si>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</si>
  <si>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</si>
  <si>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</si>
  <si>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</si>
  <si>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</si>
  <si>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</si>
  <si>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</si>
  <si>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</si>
  <si>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</si>
  <si>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</si>
  <si>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</si>
  <si>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</si>
  <si>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</si>
  <si>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</si>
  <si>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</si>
  <si>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</si>
  <si>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</si>
  <si>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</si>
  <si>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</si>
  <si>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</si>
  <si>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</si>
  <si>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</si>
  <si>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</si>
  <si>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</si>
  <si>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</si>
  <si>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</si>
  <si>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</si>
  <si>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</si>
  <si>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</si>
  <si>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</si>
  <si>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</si>
  <si>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</si>
  <si>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</si>
  <si>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</si>
  <si>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</si>
  <si>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</si>
  <si>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</si>
  <si>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</si>
  <si>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</si>
  <si>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</si>
  <si>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</si>
  <si>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</si>
  <si>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</si>
  <si>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</si>
  <si>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</si>
  <si>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</si>
  <si>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</si>
  <si>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</si>
  <si>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</si>
  <si>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</si>
  <si>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</si>
  <si>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</si>
  <si>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</si>
  <si>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</si>
  <si>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</si>
  <si>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</si>
  <si>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</si>
  <si>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</si>
  <si>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</si>
  <si>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</si>
  <si>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</si>
  <si>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</si>
  <si>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</si>
  <si>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</si>
  <si>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</si>
  <si>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</si>
  <si>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</si>
  <si>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</si>
  <si>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</si>
  <si>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</si>
  <si>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</si>
  <si>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</si>
  <si>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</si>
  <si>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</si>
  <si>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</si>
  <si>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</si>
  <si>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</si>
  <si>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</si>
  <si>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</si>
  <si>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</si>
  <si>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</si>
  <si>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</si>
  <si>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</si>
  <si>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</si>
  <si>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</si>
  <si>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</si>
  <si>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</si>
  <si>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</si>
  <si>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</si>
  <si>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</si>
  <si>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</si>
  <si>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</si>
  <si>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</si>
  <si>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</si>
  <si>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</si>
  <si>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</si>
  <si>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</si>
  <si>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</si>
  <si>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</si>
  <si>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</si>
  <si>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</si>
  <si>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</si>
  <si>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</si>
  <si>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</si>
  <si>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</si>
  <si>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</si>
  <si>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</si>
  <si>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</si>
  <si>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</si>
  <si>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</si>
  <si>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</si>
  <si>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</si>
  <si>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</si>
  <si>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</si>
  <si>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</si>
  <si>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</si>
  <si>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</si>
  <si>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</si>
  <si>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</si>
  <si>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</si>
  <si>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</si>
  <si>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</si>
  <si>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</si>
  <si>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</si>
  <si>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</si>
  <si>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</si>
  <si>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</si>
  <si>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</si>
  <si>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</si>
  <si>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</si>
  <si>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</si>
  <si>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</si>
  <si>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</si>
  <si>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</si>
  <si>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</si>
  <si>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</si>
  <si>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</si>
  <si>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</si>
  <si>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</si>
  <si>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</si>
  <si>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</si>
  <si>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</si>
  <si>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</si>
  <si>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</si>
  <si>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</si>
  <si>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</si>
  <si>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</si>
  <si>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</si>
  <si>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</si>
  <si>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</si>
  <si>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</si>
  <si>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</si>
  <si>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</si>
  <si>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</si>
  <si>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</si>
  <si>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</si>
  <si>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</si>
  <si>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</si>
  <si>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</si>
  <si>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</si>
  <si>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</si>
  <si>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</si>
  <si>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</si>
  <si>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</si>
  <si>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</si>
  <si>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</si>
  <si>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</si>
  <si>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</si>
  <si>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</si>
  <si>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</si>
  <si>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</si>
  <si>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</si>
  <si>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</si>
  <si>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</si>
  <si>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</si>
  <si>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</si>
  <si>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</si>
  <si>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</si>
  <si>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</si>
  <si>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</si>
  <si>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</si>
  <si>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</si>
  <si>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</si>
  <si>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</si>
  <si>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</si>
  <si>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</si>
  <si>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</si>
  <si>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</si>
  <si>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</si>
  <si>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</si>
  <si>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</si>
  <si>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</si>
  <si>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</si>
  <si>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</si>
  <si>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</si>
  <si>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</si>
  <si>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</si>
  <si>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</si>
  <si>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</si>
  <si>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</si>
  <si>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</si>
  <si>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</si>
  <si>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</si>
  <si>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</si>
  <si>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</si>
  <si>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</si>
  <si>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</si>
  <si>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</si>
  <si>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</si>
  <si>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</si>
  <si>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</si>
  <si>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</si>
  <si>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</si>
  <si>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</si>
  <si>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</si>
  <si>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</si>
  <si>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</si>
  <si>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</si>
  <si>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</si>
  <si>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</si>
  <si>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</si>
  <si>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</si>
  <si>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</si>
  <si>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</si>
  <si>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</si>
  <si>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</si>
  <si>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</si>
  <si>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</si>
  <si>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</si>
  <si>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</si>
  <si>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</si>
  <si>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</si>
  <si>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</si>
  <si>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</si>
  <si>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</si>
  <si>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</si>
  <si>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</si>
  <si>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</si>
  <si>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</si>
  <si>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</si>
  <si>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</si>
  <si>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</si>
  <si>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</si>
  <si>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</si>
  <si>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</si>
  <si>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</si>
  <si>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</si>
  <si>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</si>
  <si>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</si>
  <si>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</si>
  <si>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</si>
  <si>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</si>
  <si>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</si>
  <si>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</si>
  <si>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</si>
  <si>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</si>
  <si>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</si>
  <si>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</si>
  <si>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</si>
  <si>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</si>
  <si>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</si>
  <si>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</si>
  <si>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</si>
  <si>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</si>
  <si>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</si>
  <si>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</si>
  <si>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</si>
  <si>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</si>
  <si>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</si>
  <si>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</si>
  <si>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</si>
  <si>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</si>
  <si>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</si>
  <si>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</si>
  <si>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</si>
  <si>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</si>
  <si>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</si>
  <si>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</si>
  <si>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</si>
  <si>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</si>
  <si>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</si>
  <si>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</si>
  <si>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</si>
  <si>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</si>
  <si>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</si>
  <si>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</si>
  <si>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</si>
  <si>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</si>
  <si>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</si>
  <si>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</si>
  <si>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</si>
  <si>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</si>
  <si>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</si>
  <si>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</si>
  <si>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</si>
  <si>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</si>
  <si>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</si>
  <si>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</si>
  <si>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</si>
  <si>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</si>
  <si>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</si>
  <si>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</si>
  <si>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</si>
  <si>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</si>
  <si>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</si>
  <si>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</si>
  <si>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</si>
  <si>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</si>
  <si>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</si>
  <si>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</si>
  <si>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</si>
  <si>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</si>
  <si>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</si>
  <si>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</si>
  <si>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</si>
  <si>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</si>
  <si>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</si>
  <si>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</si>
  <si>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</si>
  <si>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</si>
  <si>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</si>
  <si>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</si>
  <si>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</si>
  <si>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</si>
  <si>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</si>
  <si>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</si>
  <si>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</si>
  <si>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</si>
  <si>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</si>
  <si>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</si>
  <si>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</si>
  <si>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</si>
  <si>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</si>
  <si>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</si>
  <si>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</si>
  <si>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</si>
  <si>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</si>
  <si>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</si>
  <si>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</si>
  <si>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</si>
  <si>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</si>
  <si>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</si>
  <si>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</si>
  <si>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</si>
  <si>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</si>
  <si>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</si>
  <si>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</si>
  <si>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</si>
  <si>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</si>
  <si>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</si>
  <si>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</si>
  <si>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</si>
  <si>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</si>
  <si>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</si>
  <si>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</si>
  <si>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</si>
  <si>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</si>
  <si>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</si>
  <si>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</si>
  <si>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</si>
  <si>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</si>
  <si>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</si>
  <si>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</si>
  <si>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</si>
  <si>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</si>
  <si>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</si>
  <si>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</si>
  <si>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</si>
  <si>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</si>
  <si>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</si>
  <si>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</si>
  <si>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</si>
  <si>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</si>
  <si>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</si>
  <si>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</si>
  <si>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</si>
  <si>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</si>
  <si>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</si>
  <si>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</si>
  <si>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</si>
  <si>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</si>
  <si>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</si>
  <si>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</si>
  <si>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</si>
  <si>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</si>
  <si>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</si>
  <si>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</si>
  <si>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</si>
  <si>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</si>
  <si>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</si>
  <si>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</si>
  <si>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</si>
  <si>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</si>
  <si>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</si>
  <si>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</si>
  <si>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</si>
  <si>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</si>
  <si>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</si>
  <si>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</si>
  <si>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</si>
  <si>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</si>
  <si>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</si>
  <si>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</si>
  <si>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</si>
  <si>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</si>
  <si>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</si>
  <si>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</si>
  <si>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</si>
  <si>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</si>
  <si>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</si>
  <si>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</si>
  <si>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</si>
  <si>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</si>
  <si>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</si>
  <si>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</si>
  <si>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</si>
  <si>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</si>
  <si>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</si>
  <si>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</si>
  <si>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</si>
  <si>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</si>
  <si>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</si>
  <si>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</si>
  <si>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</si>
  <si>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</si>
  <si>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</si>
  <si>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</si>
  <si>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</si>
  <si>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</si>
  <si>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</si>
  <si>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</si>
  <si>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</si>
  <si>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</si>
  <si>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</si>
  <si>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</si>
  <si>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</si>
  <si>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</si>
  <si>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</si>
  <si>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</si>
  <si>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</si>
  <si>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</si>
  <si>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</si>
  <si>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</si>
  <si>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</si>
  <si>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</si>
  <si>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</si>
  <si>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</si>
  <si>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</si>
  <si>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</si>
  <si>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</si>
  <si>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</si>
  <si>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</si>
  <si>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</si>
  <si>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</si>
  <si>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</si>
  <si>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</si>
  <si>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</si>
  <si>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</si>
  <si>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</si>
  <si>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</si>
  <si>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</si>
  <si>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</si>
  <si>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</si>
  <si>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</si>
  <si>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</si>
  <si>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</si>
  <si>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</si>
  <si>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</si>
  <si>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</si>
  <si>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</si>
  <si>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</si>
  <si>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</si>
  <si>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</si>
  <si>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</si>
  <si>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</si>
  <si>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</si>
  <si>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</si>
  <si>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</si>
  <si>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</si>
  <si>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</si>
  <si>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</si>
  <si>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</si>
  <si>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</si>
  <si>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</si>
  <si>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</si>
  <si>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</si>
  <si>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</si>
  <si>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</si>
  <si>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</si>
  <si>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</si>
  <si>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</si>
  <si>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</si>
  <si>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</si>
  <si>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</si>
  <si>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</si>
  <si>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</si>
  <si>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</si>
  <si>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</si>
  <si>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</si>
  <si>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</si>
  <si>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</si>
  <si>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</si>
  <si>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</si>
  <si>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</si>
  <si>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</si>
  <si>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</si>
  <si>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</si>
  <si>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</si>
  <si>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</si>
  <si>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</si>
  <si>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</si>
  <si>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</si>
  <si>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</si>
  <si>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</si>
  <si>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</si>
  <si>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</si>
  <si>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</si>
  <si>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</si>
  <si>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</si>
  <si>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</si>
  <si>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</si>
  <si>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</si>
  <si>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</si>
  <si>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</si>
  <si>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</si>
  <si>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</si>
  <si>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</si>
  <si>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</si>
  <si>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</si>
  <si>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</si>
  <si>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</si>
  <si>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</si>
  <si>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</si>
  <si>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</si>
  <si>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</si>
  <si>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</si>
  <si>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</si>
  <si>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</si>
  <si>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</si>
  <si>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</si>
  <si>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</si>
  <si>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</si>
  <si>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</si>
  <si>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</si>
  <si>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</si>
  <si>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</si>
  <si>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</si>
  <si>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</si>
  <si>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</si>
  <si>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</si>
  <si>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</si>
  <si>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</si>
  <si>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</si>
  <si>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</si>
  <si>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</si>
  <si>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</si>
  <si>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</si>
  <si>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</si>
  <si>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</si>
  <si>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</si>
  <si>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</si>
  <si>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</si>
  <si>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</si>
  <si>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</si>
  <si>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</si>
  <si>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</si>
  <si>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</si>
  <si>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</si>
  <si>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</si>
  <si>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</si>
  <si>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</si>
  <si>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</si>
  <si>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</si>
  <si>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</si>
  <si>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</si>
  <si>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</si>
  <si>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</si>
  <si>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</si>
  <si>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</si>
  <si>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</si>
  <si>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</si>
  <si>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</si>
  <si>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</si>
  <si>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</si>
  <si>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</si>
  <si>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</si>
  <si>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</si>
  <si>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</si>
  <si>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</si>
  <si>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</si>
  <si>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</si>
  <si>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</si>
  <si>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</si>
  <si>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</si>
  <si>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</si>
  <si>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</si>
  <si>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</si>
  <si>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</si>
  <si>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</si>
  <si>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</si>
  <si>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</si>
  <si>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</si>
  <si>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</si>
  <si>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</si>
  <si>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</si>
  <si>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</si>
  <si>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</si>
  <si>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</si>
  <si>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</si>
  <si>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</si>
  <si>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</si>
  <si>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</si>
  <si>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</si>
  <si>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</si>
  <si>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</si>
  <si>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</si>
  <si>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</si>
  <si>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</si>
  <si>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</si>
  <si>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</si>
  <si>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</si>
  <si>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</si>
  <si>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</si>
  <si>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</si>
  <si>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</si>
  <si>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</si>
  <si>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</si>
  <si>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</si>
  <si>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</si>
  <si>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</si>
  <si>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</si>
  <si>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</si>
  <si>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</si>
  <si>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</si>
  <si>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</si>
  <si>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</si>
  <si>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</si>
  <si>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</si>
  <si>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</si>
  <si>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</si>
  <si>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</si>
  <si>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</si>
  <si>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</si>
  <si>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</si>
  <si>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</si>
  <si>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</si>
  <si>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</si>
  <si>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</si>
  <si>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</si>
  <si>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</si>
  <si>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</si>
  <si>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</si>
  <si>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</si>
  <si>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</si>
  <si>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</si>
  <si>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</si>
  <si>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</si>
  <si>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</si>
  <si>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</si>
  <si>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</si>
  <si>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</si>
  <si>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</si>
  <si>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</si>
  <si>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</si>
  <si>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</si>
  <si>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</si>
  <si>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</si>
  <si>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</si>
  <si>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</si>
  <si>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</si>
  <si>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</si>
  <si>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</si>
  <si>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</si>
  <si>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</si>
  <si>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</si>
  <si>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</si>
  <si>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</si>
  <si>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</si>
  <si>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</si>
  <si>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</si>
  <si>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</si>
  <si>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</si>
  <si>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</si>
  <si>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</si>
  <si>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</si>
  <si>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</si>
  <si>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</si>
  <si>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</si>
  <si>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</si>
  <si>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</si>
  <si>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</si>
  <si>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</si>
  <si>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</si>
  <si>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</si>
  <si>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</si>
  <si>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</si>
  <si>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</si>
  <si>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</si>
  <si>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</si>
  <si>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</si>
  <si>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</si>
  <si>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</si>
  <si>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</si>
  <si>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</si>
  <si>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</si>
  <si>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</si>
  <si>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</si>
  <si>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</si>
  <si>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</si>
  <si>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</si>
  <si>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</si>
  <si>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</si>
  <si>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</si>
  <si>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</si>
  <si>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</si>
  <si>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</si>
  <si>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</si>
  <si>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</si>
  <si>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</si>
  <si>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</si>
  <si>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</si>
  <si>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</si>
  <si>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</si>
  <si>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</si>
  <si>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</si>
  <si>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</si>
  <si>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</si>
  <si>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</si>
  <si>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</si>
  <si>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</si>
  <si>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</si>
  <si>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</si>
  <si>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</si>
  <si>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</si>
  <si>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</si>
  <si>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</si>
  <si>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</si>
  <si>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</si>
  <si>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</si>
  <si>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</si>
  <si>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</si>
  <si>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</si>
  <si>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</si>
  <si>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</si>
  <si>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</si>
  <si>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</si>
  <si>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</si>
  <si>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</si>
  <si>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</si>
  <si>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</si>
  <si>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</si>
  <si>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</si>
  <si>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</si>
  <si>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</si>
  <si>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</si>
  <si>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</si>
  <si>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</si>
  <si>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</si>
  <si>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</si>
  <si>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</si>
  <si>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</si>
  <si>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</si>
  <si>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</si>
  <si>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</si>
  <si>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</si>
  <si>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</si>
  <si>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</si>
  <si>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</si>
  <si>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</si>
  <si>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</si>
  <si>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</si>
  <si>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</si>
  <si>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</si>
  <si>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</si>
  <si>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</si>
  <si>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</si>
  <si>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</si>
  <si>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</si>
  <si>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</si>
  <si>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</si>
  <si>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</si>
  <si>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</si>
  <si>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</si>
  <si>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</si>
  <si>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</si>
  <si>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</si>
  <si>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</si>
  <si>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</si>
  <si>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</si>
  <si>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</si>
  <si>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</si>
  <si>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</si>
  <si>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</si>
  <si>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</si>
  <si>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</si>
  <si>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</si>
  <si>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</si>
  <si>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</si>
  <si>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</si>
  <si>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</si>
  <si>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</si>
  <si>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</si>
  <si>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</si>
  <si>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</si>
  <si>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</si>
  <si>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</si>
  <si>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</si>
  <si>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</si>
  <si>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</si>
  <si>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</si>
  <si>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</si>
  <si>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</si>
  <si>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</si>
  <si>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</si>
  <si>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</si>
  <si>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</si>
  <si>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</si>
  <si>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</si>
  <si>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</si>
  <si>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</si>
  <si>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</si>
  <si>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</si>
  <si>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</si>
  <si>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</si>
  <si>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</si>
  <si>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</si>
  <si>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</si>
  <si>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</si>
  <si>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</si>
  <si>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</si>
  <si>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</si>
  <si>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</si>
  <si>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</si>
  <si>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</si>
  <si>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</si>
  <si>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</si>
  <si>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</si>
  <si>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</si>
  <si>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</si>
  <si>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</si>
  <si>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</si>
  <si>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</si>
  <si>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</si>
  <si>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</si>
  <si>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</si>
  <si>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</si>
  <si>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</si>
  <si>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</si>
  <si>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</si>
  <si>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</si>
  <si>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</si>
  <si>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</si>
  <si>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</si>
  <si>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</si>
  <si>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</si>
  <si>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</si>
  <si>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</si>
  <si>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</si>
  <si>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</si>
  <si>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</si>
  <si>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</si>
  <si>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</si>
  <si>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</si>
  <si>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</si>
  <si>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</si>
  <si>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</si>
  <si>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</si>
  <si>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</si>
  <si>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</si>
  <si>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</si>
  <si>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</si>
  <si>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</si>
  <si>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</si>
  <si>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</si>
  <si>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</si>
  <si>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</si>
  <si>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</si>
  <si>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</si>
  <si>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</si>
  <si>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</si>
  <si>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</si>
  <si>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</si>
  <si>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</si>
  <si>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</si>
  <si>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</si>
  <si>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</si>
  <si>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</si>
  <si>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</si>
  <si>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</si>
  <si>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</si>
  <si>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</si>
  <si>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</si>
  <si>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</si>
  <si>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</si>
  <si>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</si>
  <si>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</si>
  <si>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</si>
  <si>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</si>
  <si>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</si>
  <si>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</si>
  <si>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</si>
  <si>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</si>
  <si>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</si>
  <si>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</si>
  <si>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</si>
  <si>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</si>
  <si>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</si>
  <si>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</si>
  <si>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</si>
  <si>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</si>
  <si>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</si>
  <si>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</si>
  <si>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</si>
  <si>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</si>
  <si>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</si>
  <si>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</si>
  <si>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</si>
  <si>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</si>
  <si>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</si>
  <si>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</si>
  <si>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</si>
  <si>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</si>
  <si>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</si>
  <si>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</si>
  <si>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</si>
  <si>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</si>
  <si>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</si>
  <si>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</si>
  <si>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</si>
  <si>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</si>
  <si>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</si>
  <si>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</si>
  <si>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</si>
  <si>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</si>
  <si>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</si>
  <si>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</si>
  <si>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</si>
  <si>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</si>
  <si>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</si>
  <si>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</si>
  <si>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</si>
  <si>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</si>
  <si>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</si>
  <si>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</si>
  <si>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</si>
  <si>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</si>
  <si>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</si>
  <si>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</si>
  <si>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</si>
  <si>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</si>
  <si>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</si>
  <si>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</si>
  <si>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</si>
  <si>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</si>
  <si>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</si>
  <si>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</si>
  <si>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</si>
  <si>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</si>
  <si>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</si>
  <si>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</si>
  <si>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</si>
  <si>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</si>
  <si>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</si>
  <si>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</si>
  <si>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</si>
  <si>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</si>
  <si>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</si>
  <si>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</si>
  <si>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</si>
  <si>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</si>
  <si>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</si>
  <si>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</si>
  <si>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</si>
  <si>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</si>
  <si>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</si>
  <si>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</si>
  <si>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</si>
  <si>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</si>
  <si>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</si>
  <si>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</si>
  <si>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</si>
  <si>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</si>
  <si>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</si>
  <si>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</si>
  <si>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</si>
  <si>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</si>
  <si>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</si>
  <si>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</si>
  <si>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</si>
  <si>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</si>
  <si>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</si>
  <si>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</si>
  <si>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</si>
  <si>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</si>
  <si>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</si>
  <si>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</si>
  <si>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</si>
  <si>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</si>
  <si>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</si>
  <si>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</si>
  <si>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</si>
  <si>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</si>
  <si>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</si>
  <si>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</si>
  <si>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</si>
  <si>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</si>
  <si>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</si>
  <si>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</si>
  <si>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</si>
  <si>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</si>
  <si>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</si>
  <si>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</si>
  <si>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</si>
  <si>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</si>
  <si>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</si>
  <si>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</si>
  <si>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</si>
  <si>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</si>
  <si>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</si>
  <si>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</si>
  <si>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</si>
  <si>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</si>
  <si>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</si>
  <si>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</si>
  <si>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</si>
  <si>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</si>
  <si>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</si>
  <si>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</si>
  <si>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</si>
  <si>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</si>
  <si>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</si>
  <si>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</si>
  <si>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</si>
  <si>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</si>
  <si>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</si>
  <si>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</si>
  <si>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</si>
  <si>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</si>
  <si>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</si>
  <si>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</si>
  <si>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</si>
  <si>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</si>
  <si>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</si>
  <si>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</si>
  <si>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</si>
  <si>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</si>
  <si>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</si>
  <si>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</si>
  <si>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</si>
  <si>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</si>
  <si>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</si>
  <si>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</si>
  <si>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</si>
  <si>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</si>
  <si>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</si>
  <si>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</si>
  <si>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</si>
  <si>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</si>
  <si>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</si>
  <si>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</si>
  <si>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</si>
  <si>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</si>
  <si>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</si>
  <si>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</si>
  <si>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</si>
  <si>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</si>
  <si>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</si>
  <si>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</si>
  <si>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</si>
  <si>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</si>
  <si>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</si>
  <si>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</si>
  <si>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</si>
  <si>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</si>
  <si>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</si>
  <si>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</si>
  <si>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</si>
  <si>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</si>
  <si>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</si>
  <si>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</si>
  <si>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</si>
  <si>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</si>
  <si>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</si>
  <si>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</si>
  <si>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</si>
  <si>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</si>
  <si>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</si>
  <si>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</si>
  <si>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</si>
  <si>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</si>
  <si>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</si>
  <si>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</si>
  <si>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</si>
  <si>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</si>
  <si>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</si>
  <si>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</si>
  <si>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</si>
  <si>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</si>
  <si>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</si>
  <si>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</si>
  <si>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</si>
  <si>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</si>
  <si>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</si>
  <si>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</si>
  <si>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</si>
  <si>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</si>
  <si>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</si>
  <si>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</si>
  <si>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</si>
  <si>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</si>
  <si>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</si>
  <si>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</si>
  <si>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</si>
  <si>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</si>
  <si>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</si>
  <si>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</si>
  <si>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</si>
  <si>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</si>
  <si>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</si>
  <si>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</si>
  <si>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</si>
  <si>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</si>
  <si>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</si>
  <si>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</si>
  <si>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</si>
  <si>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</si>
  <si>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</si>
  <si>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</si>
  <si>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</si>
  <si>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</si>
  <si>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</si>
  <si>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</si>
  <si>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</si>
  <si>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</si>
  <si>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</si>
  <si>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</si>
  <si>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</si>
  <si>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</si>
  <si>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</si>
  <si>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</si>
  <si>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</si>
  <si>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</si>
  <si>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</si>
  <si>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</si>
  <si>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</si>
  <si>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</si>
  <si>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</si>
  <si>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</si>
  <si>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</si>
  <si>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</si>
  <si>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</si>
  <si>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</si>
  <si>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</si>
  <si>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</si>
  <si>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</si>
  <si>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</si>
  <si>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</si>
  <si>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</si>
  <si>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</si>
  <si>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</si>
  <si>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</si>
  <si>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</si>
  <si>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</si>
  <si>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</si>
  <si>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</si>
  <si>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</si>
  <si>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</si>
  <si>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</si>
  <si>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</si>
  <si>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</si>
  <si>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</si>
  <si>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</si>
  <si>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</si>
  <si>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</si>
  <si>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</si>
  <si>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</si>
  <si>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</si>
  <si>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</si>
  <si>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</si>
  <si>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</si>
  <si>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</si>
  <si>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</si>
  <si>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</si>
  <si>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</si>
  <si>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</si>
  <si>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</si>
  <si>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</si>
  <si>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</si>
  <si>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</si>
  <si>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</si>
  <si>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</si>
  <si>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</si>
  <si>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</si>
  <si>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</si>
  <si>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</si>
  <si>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</si>
  <si>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</si>
  <si>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</si>
  <si>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</si>
  <si>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</si>
  <si>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</si>
  <si>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</si>
  <si>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</si>
  <si>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</si>
  <si>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</si>
  <si>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</si>
  <si>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</si>
  <si>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</si>
  <si>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</si>
  <si>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</si>
  <si>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</si>
  <si>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</si>
  <si>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</si>
  <si>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</si>
  <si>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</si>
  <si>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</si>
  <si>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</si>
  <si>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</si>
  <si>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</si>
  <si>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</si>
  <si>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</si>
  <si>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</si>
  <si>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</si>
  <si>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</si>
  <si>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</si>
  <si>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</si>
  <si>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</si>
  <si>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</si>
  <si>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</si>
  <si>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</si>
  <si>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</si>
  <si>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</si>
  <si>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</si>
  <si>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</si>
  <si>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</si>
  <si>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</si>
  <si>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</si>
  <si>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</si>
  <si>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</si>
  <si>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</si>
  <si>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</si>
  <si>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</si>
  <si>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</si>
  <si>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</si>
  <si>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</si>
  <si>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</si>
  <si>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</si>
  <si>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</si>
  <si>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</si>
  <si>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</si>
  <si>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</si>
  <si>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</si>
  <si>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</si>
  <si>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</si>
  <si>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</si>
  <si>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</si>
  <si>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</si>
  <si>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</si>
  <si>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</si>
  <si>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</si>
  <si>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</si>
  <si>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</si>
  <si>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</si>
  <si>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</si>
  <si>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</si>
  <si>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</si>
  <si>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</si>
  <si>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</si>
  <si>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</si>
  <si>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</si>
  <si>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</si>
  <si>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</si>
  <si>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</si>
  <si>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</si>
  <si>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</si>
  <si>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</si>
  <si>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</si>
  <si>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</si>
  <si>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</si>
  <si>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</si>
  <si>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</si>
  <si>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</si>
  <si>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</si>
  <si>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</si>
  <si>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</si>
  <si>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</si>
  <si>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</si>
  <si>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</si>
  <si>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</si>
  <si>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</si>
  <si>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</si>
  <si>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</si>
  <si>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</si>
  <si>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</si>
  <si>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</si>
  <si>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</si>
  <si>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</si>
  <si>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</si>
  <si>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</si>
  <si>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</si>
  <si>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</si>
  <si>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</si>
  <si>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</si>
  <si>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</si>
  <si>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</si>
  <si>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</si>
  <si>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</si>
  <si>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</si>
  <si>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</si>
  <si>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</si>
  <si>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</si>
  <si>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</si>
  <si>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</si>
  <si>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</si>
  <si>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</si>
  <si>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</si>
  <si>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</si>
  <si>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</si>
  <si>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</si>
  <si>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</si>
  <si>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</si>
  <si>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</si>
  <si>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</si>
  <si>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</si>
  <si>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</si>
  <si>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</si>
  <si>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</si>
  <si>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</si>
  <si>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</si>
  <si>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</si>
  <si>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</si>
  <si>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</si>
  <si>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</si>
  <si>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</si>
  <si>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</si>
  <si>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</si>
  <si>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</si>
  <si>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</si>
  <si>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</si>
  <si>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</si>
  <si>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</si>
  <si>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</si>
  <si>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</si>
  <si>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</si>
  <si>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</si>
  <si>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</si>
  <si>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</si>
  <si>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</si>
  <si>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</si>
  <si>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</si>
  <si>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</si>
  <si>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</si>
  <si>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</si>
  <si>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</si>
  <si>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</si>
  <si>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</si>
  <si>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</si>
  <si>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</si>
  <si>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</si>
  <si>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</si>
  <si>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</si>
  <si>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</si>
  <si>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</si>
  <si>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</si>
  <si>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</si>
  <si>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</si>
  <si>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</si>
  <si>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</si>
  <si>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</si>
  <si>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</si>
  <si>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</si>
  <si>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</si>
  <si>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</si>
  <si>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</si>
  <si>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</si>
  <si>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</si>
  <si>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</si>
  <si>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</si>
  <si>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</si>
  <si>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</si>
  <si>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</si>
  <si>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</si>
  <si>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</si>
  <si>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</si>
  <si>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</si>
  <si>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</si>
  <si>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</si>
  <si>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</si>
  <si>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</si>
  <si>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</si>
  <si>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</si>
  <si>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</si>
  <si>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</si>
  <si>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</si>
  <si>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</si>
  <si>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</si>
  <si>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</si>
  <si>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</si>
  <si>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</si>
  <si>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</si>
  <si>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</si>
  <si>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</si>
  <si>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</si>
  <si>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</si>
  <si>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</si>
  <si>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</si>
  <si>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</si>
  <si>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</si>
  <si>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</si>
  <si>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</si>
  <si>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</si>
  <si>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</si>
  <si>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</si>
  <si>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</si>
  <si>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</si>
  <si>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</si>
  <si>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</si>
  <si>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</si>
  <si>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</si>
  <si>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</si>
  <si>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</si>
  <si>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</si>
  <si>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</si>
  <si>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</si>
  <si>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</si>
  <si>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</si>
  <si>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</si>
  <si>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</si>
  <si>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</si>
  <si>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</si>
  <si>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</si>
  <si>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</si>
  <si>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</si>
  <si>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</si>
  <si>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</si>
  <si>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</si>
  <si>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</si>
  <si>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</si>
  <si>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</si>
  <si>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</si>
  <si>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</si>
  <si>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</si>
  <si>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</si>
  <si>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</si>
  <si>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</si>
  <si>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</si>
  <si>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</si>
  <si>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</si>
  <si>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</si>
  <si>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</si>
  <si>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</si>
  <si>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</si>
  <si>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</si>
  <si>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</si>
  <si>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</si>
  <si>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</si>
  <si>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</si>
  <si>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</si>
  <si>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</si>
  <si>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</si>
  <si>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</si>
  <si>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</si>
  <si>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</si>
  <si>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</si>
  <si>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</si>
  <si>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</si>
  <si>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</si>
  <si>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</si>
  <si>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</si>
  <si>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</si>
  <si>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</si>
  <si>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</si>
  <si>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</si>
  <si>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</si>
  <si>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</si>
  <si>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</si>
  <si>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</si>
  <si>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</si>
  <si>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</si>
  <si>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</si>
  <si>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</si>
  <si>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</si>
  <si>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</si>
  <si>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</si>
  <si>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</si>
  <si>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</si>
  <si>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</si>
  <si>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</si>
  <si>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</si>
  <si>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</si>
  <si>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</si>
  <si>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</si>
  <si>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</si>
  <si>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</si>
  <si>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</si>
  <si>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</si>
  <si>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</si>
  <si>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</si>
  <si>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</si>
  <si>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</si>
  <si>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</si>
  <si>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</si>
  <si>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</si>
  <si>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</si>
  <si>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</si>
  <si>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</si>
  <si>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</si>
  <si>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</si>
  <si>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</si>
  <si>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</si>
  <si>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</si>
  <si>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</si>
  <si>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</si>
  <si>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</si>
  <si>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</si>
  <si>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</si>
  <si>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</si>
  <si>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</si>
  <si>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</si>
  <si>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</si>
  <si>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</si>
  <si>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</si>
  <si>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</si>
  <si>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</si>
  <si>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</si>
  <si>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</si>
  <si>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</si>
  <si>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</si>
  <si>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</si>
  <si>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</si>
  <si>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</si>
  <si>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</si>
  <si>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</si>
  <si>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</si>
  <si>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</si>
  <si>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</si>
  <si>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</si>
  <si>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</si>
  <si>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</si>
  <si>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</si>
  <si>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</si>
  <si>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</si>
  <si>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</si>
  <si>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</si>
  <si>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</si>
  <si>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</si>
  <si>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</si>
  <si>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</si>
  <si>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</si>
  <si>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</si>
  <si>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</si>
  <si>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</si>
  <si>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</si>
  <si>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</si>
  <si>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</si>
  <si>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</si>
  <si>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</si>
  <si>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</si>
  <si>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</si>
  <si>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</si>
  <si>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</si>
  <si>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</si>
  <si>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</si>
  <si>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</si>
  <si>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</si>
  <si>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</si>
  <si>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</si>
  <si>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</si>
  <si>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</si>
  <si>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</si>
  <si>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</si>
  <si>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</si>
  <si>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</si>
  <si>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</si>
  <si>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</si>
  <si>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</si>
  <si>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</si>
  <si>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</si>
  <si>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</si>
  <si>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</si>
  <si>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</si>
  <si>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</si>
  <si>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</si>
  <si>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</si>
  <si>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</si>
  <si>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</si>
  <si>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</si>
  <si>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</si>
  <si>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</si>
  <si>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</si>
  <si>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</si>
  <si>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</si>
  <si>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</si>
  <si>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</si>
  <si>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</si>
  <si>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</si>
  <si>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</si>
  <si>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</si>
  <si>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</si>
  <si>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</si>
  <si>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</si>
  <si>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</si>
  <si>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</si>
  <si>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</si>
  <si>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</si>
  <si>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</si>
  <si>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</si>
  <si>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</si>
  <si>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</si>
  <si>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</si>
  <si>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</si>
  <si>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</si>
  <si>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</si>
  <si>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</si>
  <si>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</si>
  <si>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</si>
  <si>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</si>
  <si>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</si>
  <si>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</si>
  <si>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</si>
  <si>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</si>
  <si>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</si>
  <si>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</si>
  <si>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</si>
  <si>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</si>
  <si>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</si>
  <si>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</si>
  <si>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</si>
  <si>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</si>
  <si>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</si>
  <si>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</si>
  <si>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</si>
  <si>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</si>
  <si>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</si>
  <si>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</si>
  <si>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</si>
  <si>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</si>
  <si>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</si>
  <si>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</si>
  <si>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</si>
  <si>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</si>
  <si>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</si>
  <si>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</si>
  <si>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</si>
  <si>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</si>
  <si>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</si>
  <si>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</si>
  <si>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</si>
  <si>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</si>
  <si>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</si>
  <si>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</si>
  <si>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</si>
  <si>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</si>
  <si>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</si>
  <si>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</si>
  <si>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</si>
  <si>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</si>
  <si>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</si>
  <si>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</si>
  <si>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</si>
  <si>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</si>
  <si>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</si>
  <si>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</si>
  <si>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</si>
  <si>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</si>
  <si>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</si>
  <si>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</si>
  <si>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</si>
  <si>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</si>
  <si>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</si>
  <si>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</si>
  <si>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</si>
  <si>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</si>
  <si>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</si>
  <si>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</si>
  <si>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</si>
  <si>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</si>
  <si>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</si>
  <si>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</si>
  <si>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</si>
  <si>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</si>
  <si>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</si>
  <si>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</si>
  <si>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</si>
  <si>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</si>
  <si>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</si>
  <si>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</si>
  <si>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</si>
  <si>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</si>
  <si>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</si>
  <si>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</si>
  <si>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</si>
  <si>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</si>
  <si>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</si>
  <si>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</si>
  <si>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</si>
  <si>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</si>
  <si>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</si>
  <si>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</si>
  <si>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</si>
  <si>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</si>
  <si>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</si>
  <si>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</si>
  <si>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</si>
  <si>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</si>
  <si>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</si>
  <si>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</si>
  <si>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</si>
  <si>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</si>
  <si>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</si>
  <si>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</si>
  <si>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</si>
  <si>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</si>
  <si>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</si>
  <si>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</si>
  <si>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</si>
  <si>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</si>
  <si>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</si>
  <si>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</si>
  <si>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</si>
  <si>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</si>
  <si>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</si>
  <si>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</si>
  <si>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</si>
  <si>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</si>
  <si>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</si>
  <si>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</si>
  <si>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</si>
  <si>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</si>
  <si>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</si>
  <si>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</si>
  <si>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</si>
  <si>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</si>
  <si>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</si>
  <si>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</si>
  <si>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</si>
  <si>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</si>
  <si>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</si>
  <si>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</si>
  <si>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</si>
  <si>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</si>
  <si>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</si>
  <si>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</si>
  <si>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</si>
  <si>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</si>
  <si>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</si>
  <si>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</si>
  <si>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</si>
  <si>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</si>
  <si>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</si>
  <si>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</si>
  <si>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</si>
  <si>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</si>
  <si>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</si>
  <si>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</si>
  <si>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</si>
  <si>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</si>
  <si>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</si>
  <si>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</si>
  <si>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</si>
  <si>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</si>
  <si>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</si>
  <si>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</si>
  <si>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</si>
  <si>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</si>
  <si>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</si>
  <si>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</si>
  <si>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</si>
  <si>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</si>
  <si>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</si>
  <si>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</si>
  <si>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</si>
  <si>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</si>
  <si>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</si>
  <si>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</si>
  <si>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</si>
  <si>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</si>
  <si>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</si>
  <si>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</si>
  <si>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</si>
  <si>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</si>
  <si>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</si>
  <si>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</si>
  <si>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</si>
  <si>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</si>
  <si>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</si>
  <si>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</si>
  <si>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</si>
  <si>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</si>
  <si>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</si>
  <si>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</si>
  <si>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</si>
  <si>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</si>
  <si>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</si>
  <si>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</si>
  <si>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</si>
  <si>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</si>
  <si>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</si>
  <si>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</si>
  <si>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</si>
  <si>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</si>
  <si>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</si>
  <si>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</si>
  <si>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</si>
  <si>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</si>
  <si>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</si>
  <si>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</si>
  <si>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</si>
  <si>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</si>
  <si>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</si>
  <si>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</si>
  <si>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</si>
  <si>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</si>
  <si>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</si>
  <si>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</si>
  <si>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</si>
  <si>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</si>
  <si>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</si>
  <si>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</si>
  <si>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</si>
  <si>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</si>
  <si>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</si>
  <si>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</si>
  <si>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</si>
  <si>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</si>
  <si>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</si>
  <si>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</si>
  <si>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</si>
  <si>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</si>
  <si>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</si>
  <si>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</si>
  <si>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</si>
  <si>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</si>
  <si>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</si>
  <si>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</si>
  <si>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</si>
  <si>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</si>
  <si>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</si>
  <si>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</si>
  <si>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</si>
  <si>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</si>
  <si>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</si>
  <si>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</si>
  <si>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</si>
  <si>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</si>
  <si>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</si>
  <si>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</si>
  <si>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</si>
  <si>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</si>
  <si>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</si>
  <si>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</si>
  <si>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</si>
  <si>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</si>
  <si>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</si>
  <si>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</si>
  <si>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</si>
  <si>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</si>
  <si>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</si>
  <si>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</si>
  <si>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</si>
  <si>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</si>
  <si>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</si>
  <si>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</si>
  <si>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</si>
  <si>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</si>
  <si>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</si>
  <si>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</si>
  <si>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</si>
  <si>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</si>
  <si>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</si>
  <si>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</si>
  <si>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</si>
  <si>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</si>
  <si>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</si>
  <si>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</si>
  <si>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</si>
  <si>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</si>
  <si>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</si>
  <si>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</si>
  <si>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</si>
  <si>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</si>
  <si>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</si>
  <si>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</si>
  <si>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</si>
  <si>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</si>
  <si>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</si>
  <si>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</si>
  <si>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</si>
  <si>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</si>
  <si>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</si>
  <si>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</si>
  <si>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</si>
  <si>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</si>
  <si>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</si>
  <si>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</si>
  <si>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</si>
  <si>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</si>
  <si>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</si>
  <si>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</si>
  <si>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</si>
  <si>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</si>
  <si>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</si>
  <si>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</si>
  <si>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</si>
  <si>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</si>
  <si>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</si>
  <si>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</si>
  <si>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</si>
  <si>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</si>
  <si>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</si>
  <si>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</si>
  <si>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</si>
  <si>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</si>
  <si>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</si>
  <si>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</si>
  <si>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</si>
  <si>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</si>
  <si>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</si>
  <si>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</si>
  <si>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</si>
  <si>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</si>
  <si>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</si>
  <si>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</si>
  <si>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</si>
  <si>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</si>
  <si>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</si>
  <si>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</si>
  <si>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</si>
  <si>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</si>
  <si>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</si>
  <si>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</si>
  <si>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</si>
  <si>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</si>
  <si>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</si>
  <si>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</si>
  <si>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</si>
  <si>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</si>
  <si>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</si>
  <si>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</si>
  <si>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</si>
  <si>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</si>
  <si>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</si>
  <si>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</si>
  <si>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</si>
  <si>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</si>
  <si>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</si>
  <si>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</si>
  <si>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</si>
  <si>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</si>
  <si>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</si>
  <si>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</si>
  <si>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</si>
  <si>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</si>
  <si>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</si>
  <si>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</si>
  <si>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</si>
  <si>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</si>
  <si>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</si>
  <si>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</si>
  <si>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</si>
  <si>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</si>
  <si>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</si>
  <si>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</si>
  <si>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</si>
  <si>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</si>
  <si>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</si>
  <si>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</si>
  <si>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</si>
  <si>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</si>
  <si>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</si>
  <si>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</si>
  <si>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</si>
  <si>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</si>
  <si>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</si>
  <si>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</si>
  <si>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</si>
  <si>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</si>
  <si>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</si>
  <si>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</si>
  <si>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</si>
  <si>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</si>
  <si>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</si>
  <si>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</si>
  <si>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</si>
  <si>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</si>
  <si>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</si>
  <si>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</si>
  <si>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</si>
  <si>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</si>
  <si>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</si>
  <si>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</si>
  <si>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</si>
  <si>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</si>
  <si>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</si>
  <si>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</si>
  <si>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</si>
  <si>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</si>
  <si>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</si>
  <si>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</si>
  <si>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</si>
  <si>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</si>
  <si>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</si>
  <si>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</si>
  <si>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</si>
  <si>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</si>
  <si>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</si>
  <si>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</si>
  <si>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</si>
  <si>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</si>
  <si>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</si>
  <si>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</si>
  <si>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</si>
  <si>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</si>
  <si>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</si>
  <si>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</si>
  <si>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</si>
  <si>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</si>
  <si>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</si>
  <si>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</si>
  <si>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</si>
  <si>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</si>
  <si>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</si>
  <si>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</si>
  <si>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</si>
  <si>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</si>
  <si>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</si>
  <si>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</si>
  <si>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</si>
  <si>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</si>
  <si>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</si>
  <si>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</si>
  <si>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</si>
  <si>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</si>
  <si>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</si>
  <si>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</si>
  <si>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</si>
  <si>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</si>
  <si>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</si>
  <si>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</si>
  <si>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</si>
  <si>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</si>
  <si>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</si>
  <si>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</si>
  <si>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</si>
  <si>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</si>
  <si>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</si>
  <si>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</si>
  <si>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</si>
  <si>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</si>
  <si>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</si>
  <si>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</si>
  <si>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</si>
  <si>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</si>
  <si>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</si>
  <si>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</si>
  <si>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</si>
  <si>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</si>
  <si>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</si>
  <si>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</si>
  <si>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</si>
  <si>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</si>
  <si>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</si>
  <si>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</si>
  <si>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</si>
  <si>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</si>
  <si>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</si>
  <si>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</si>
  <si>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</si>
  <si>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</si>
  <si>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</si>
  <si>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</si>
  <si>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</si>
  <si>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</si>
  <si>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</si>
  <si>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</si>
  <si>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</si>
  <si>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</si>
  <si>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</si>
  <si>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</si>
  <si>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</si>
  <si>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</si>
  <si>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</si>
  <si>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</si>
  <si>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</si>
  <si>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</si>
  <si>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</si>
  <si>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</si>
  <si>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</si>
  <si>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</si>
  <si>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</si>
  <si>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</si>
  <si>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</si>
  <si>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</si>
  <si>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</si>
  <si>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</si>
  <si>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</si>
  <si>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</si>
  <si>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</si>
  <si>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</si>
  <si>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</si>
  <si>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</si>
  <si>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</si>
  <si>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</si>
  <si>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</si>
  <si>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</si>
  <si>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</si>
  <si>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</si>
  <si>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</si>
  <si>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</si>
  <si>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</si>
  <si>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</si>
  <si>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</si>
  <si>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</si>
  <si>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</si>
  <si>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</si>
  <si>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</si>
  <si>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</si>
  <si>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</si>
  <si>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</si>
  <si>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</si>
  <si>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</si>
  <si>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</si>
  <si>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</si>
  <si>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</si>
  <si>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</si>
  <si>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</si>
  <si>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</si>
  <si>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</si>
  <si>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</si>
  <si>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</si>
  <si>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</si>
  <si>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</si>
  <si>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</si>
  <si>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</si>
  <si>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</si>
  <si>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</si>
  <si>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</si>
  <si>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</si>
  <si>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</si>
  <si>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</si>
  <si>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</si>
  <si>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</si>
  <si>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</si>
  <si>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</si>
  <si>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</si>
  <si>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</si>
  <si>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</si>
  <si>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</si>
  <si>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</si>
  <si>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</si>
  <si>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</si>
  <si>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</si>
  <si>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</si>
  <si>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</si>
  <si>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</si>
  <si>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</si>
  <si>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</si>
  <si>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</si>
  <si>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</si>
  <si>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</si>
  <si>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</si>
  <si>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</si>
  <si>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</si>
  <si>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</si>
  <si>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</si>
  <si>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</si>
  <si>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</si>
  <si>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</si>
  <si>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</si>
  <si>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</si>
  <si>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</si>
  <si>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</si>
  <si>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</si>
  <si>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</si>
  <si>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</si>
  <si>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</si>
  <si>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</si>
  <si>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</si>
  <si>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</si>
  <si>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</si>
  <si>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</si>
  <si>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</si>
  <si>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</si>
  <si>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</si>
  <si>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</si>
  <si>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</si>
  <si>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</si>
  <si>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</si>
  <si>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</si>
  <si>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</si>
  <si>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</si>
  <si>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</si>
  <si>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</si>
  <si>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</si>
  <si>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</si>
  <si>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</si>
  <si>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</si>
  <si>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</si>
  <si>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</si>
  <si>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</si>
  <si>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</si>
  <si>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</si>
  <si>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</si>
  <si>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</si>
  <si>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</si>
  <si>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</si>
  <si>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</si>
  <si>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</si>
  <si>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</si>
  <si>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</si>
  <si>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</si>
  <si>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</si>
  <si>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</si>
  <si>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</si>
  <si>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</si>
  <si>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</si>
  <si>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</si>
  <si>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</si>
  <si>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</si>
  <si>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</si>
  <si>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</si>
  <si>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</si>
  <si>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</si>
  <si>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</si>
  <si>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</si>
  <si>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</si>
  <si>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</si>
  <si>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</si>
  <si>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</si>
  <si>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</si>
  <si>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</si>
  <si>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</si>
  <si>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</si>
  <si>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</si>
  <si>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</si>
  <si>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</si>
  <si>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</si>
  <si>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</si>
  <si>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</si>
  <si>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</si>
  <si>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</si>
  <si>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</si>
  <si>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</si>
  <si>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</si>
  <si>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</si>
  <si>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</si>
  <si>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</si>
  <si>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</si>
  <si>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</si>
  <si>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</si>
  <si>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</si>
  <si>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</si>
  <si>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</si>
  <si>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</si>
  <si>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</si>
  <si>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</si>
  <si>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</si>
  <si>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</si>
  <si>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</si>
  <si>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</si>
  <si>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</si>
  <si>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</si>
  <si>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</si>
  <si>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</si>
  <si>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</si>
  <si>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</si>
  <si>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</si>
  <si>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</si>
  <si>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</si>
  <si>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</si>
  <si>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</si>
  <si>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</si>
  <si>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</si>
  <si>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</si>
  <si>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</si>
  <si>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</si>
  <si>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</si>
  <si>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</si>
  <si>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</si>
  <si>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</si>
  <si>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</si>
  <si>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</si>
  <si>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</si>
  <si>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</si>
  <si>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</si>
  <si>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</si>
  <si>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</si>
  <si>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</si>
  <si>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</si>
  <si>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</si>
  <si>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</si>
  <si>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</si>
  <si>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</si>
  <si>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</si>
  <si>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</si>
  <si>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</si>
  <si>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</si>
  <si>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</si>
  <si>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</si>
  <si>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</si>
  <si>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</si>
  <si>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</si>
  <si>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</si>
  <si>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</si>
  <si>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</si>
  <si>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</si>
  <si>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</si>
  <si>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</si>
  <si>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</si>
  <si>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</si>
  <si>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</si>
  <si>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</si>
  <si>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</si>
  <si>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</si>
  <si>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</si>
  <si>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</si>
  <si>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</si>
  <si>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</si>
  <si>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</si>
  <si>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</si>
  <si>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</si>
  <si>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</si>
  <si>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</si>
  <si>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</si>
  <si>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</si>
  <si>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</si>
  <si>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</si>
  <si>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</si>
  <si>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</si>
  <si>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</si>
  <si>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</si>
  <si>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</si>
  <si>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</si>
  <si>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</si>
  <si>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</si>
  <si>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</si>
  <si>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</si>
  <si>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</si>
  <si>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</si>
  <si>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</si>
  <si>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</si>
  <si>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</si>
  <si>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</si>
  <si>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</si>
  <si>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</si>
  <si>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</si>
  <si>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</si>
  <si>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</si>
  <si>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</si>
  <si>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</si>
  <si>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</si>
  <si>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</si>
  <si>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</si>
  <si>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</si>
  <si>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</si>
  <si>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</si>
  <si>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</si>
  <si>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</si>
  <si>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</si>
  <si>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</si>
  <si>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</si>
  <si>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</si>
  <si>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</si>
  <si>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</si>
  <si>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</si>
  <si>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</si>
  <si>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</si>
  <si>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</si>
  <si>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</si>
  <si>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</si>
  <si>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</si>
  <si>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</si>
  <si>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</si>
  <si>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</si>
  <si>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</si>
  <si>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</si>
  <si>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</si>
  <si>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</si>
  <si>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</si>
  <si>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</si>
  <si>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</si>
  <si>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</si>
  <si>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</si>
  <si>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</si>
  <si>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</si>
  <si>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</si>
  <si>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</si>
  <si>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</si>
  <si>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</si>
  <si>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</si>
  <si>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</si>
  <si>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</si>
  <si>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</si>
  <si>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</si>
  <si>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</si>
  <si>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</si>
  <si>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</si>
  <si>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</si>
  <si>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</si>
  <si>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</si>
  <si>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</si>
  <si>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</si>
  <si>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</si>
  <si>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</si>
  <si>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</si>
  <si>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</si>
  <si>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</si>
  <si>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</si>
  <si>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</si>
  <si>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</si>
  <si>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</si>
  <si>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</si>
  <si>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</si>
  <si>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</si>
  <si>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</si>
  <si>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</si>
  <si>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</si>
  <si>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</si>
  <si>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</si>
  <si>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</si>
  <si>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</si>
  <si>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</si>
  <si>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</si>
  <si>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</si>
  <si>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</si>
  <si>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</si>
  <si>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</si>
  <si>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</si>
  <si>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</si>
  <si>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</si>
  <si>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</si>
  <si>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</si>
  <si>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</si>
  <si>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</si>
  <si>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</si>
  <si>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</si>
  <si>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</si>
  <si>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</si>
  <si>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</si>
  <si>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</si>
  <si>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</si>
  <si>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</si>
  <si>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</si>
  <si>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</si>
  <si>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</si>
  <si>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</si>
  <si>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</si>
  <si>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</si>
  <si>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</si>
  <si>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</si>
  <si>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</si>
  <si>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</si>
  <si>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</si>
  <si>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</si>
  <si>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</si>
  <si>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</si>
  <si>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</si>
  <si>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</si>
  <si>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</si>
  <si>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</si>
  <si>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</si>
  <si>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</si>
  <si>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</si>
  <si>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</si>
  <si>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</si>
  <si>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</si>
  <si>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</si>
  <si>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</si>
  <si>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</si>
  <si>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</si>
  <si>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</si>
  <si>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</si>
  <si>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</si>
  <si>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</si>
  <si>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</si>
  <si>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</si>
  <si>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</si>
  <si>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</si>
  <si>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</si>
  <si>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</si>
  <si>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</si>
  <si>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</si>
  <si>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</si>
  <si>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</si>
  <si>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</si>
  <si>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</si>
  <si>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</si>
  <si>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</si>
  <si>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</si>
  <si>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</si>
  <si>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</si>
  <si>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</si>
  <si>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</si>
  <si>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</si>
  <si>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</si>
  <si>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</si>
  <si>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</si>
  <si>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</si>
  <si>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</si>
  <si>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</si>
  <si>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</si>
  <si>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</si>
  <si>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</si>
  <si>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</si>
  <si>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</si>
  <si>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</si>
  <si>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</si>
  <si>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</si>
  <si>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</si>
  <si>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</si>
  <si>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</si>
  <si>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</si>
  <si>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</si>
  <si>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</si>
  <si>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</si>
  <si>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</si>
  <si>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</si>
  <si>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</si>
  <si>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</si>
  <si>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</si>
  <si>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</si>
  <si>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</si>
  <si>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</si>
  <si>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</si>
  <si>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</si>
  <si>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</si>
  <si>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</si>
  <si>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</si>
  <si>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</si>
  <si>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</si>
  <si>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</si>
  <si>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</si>
  <si>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</si>
  <si>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</si>
  <si>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</si>
  <si>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</si>
  <si>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</si>
  <si>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</si>
  <si>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</si>
  <si>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</si>
  <si>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</si>
  <si>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</si>
  <si>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</si>
  <si>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</si>
  <si>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</si>
  <si>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</si>
  <si>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</si>
  <si>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</si>
  <si>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</si>
  <si>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</si>
  <si>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</si>
  <si>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</si>
  <si>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</si>
  <si>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</si>
  <si>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</si>
  <si>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</si>
  <si>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</si>
  <si>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</si>
  <si>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</si>
  <si>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</si>
  <si>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</si>
  <si>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</si>
  <si>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</si>
  <si>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</si>
  <si>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</si>
  <si>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</si>
  <si>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</si>
  <si>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</si>
  <si>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</si>
  <si>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</si>
  <si>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</si>
  <si>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</si>
  <si>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</si>
  <si>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</si>
  <si>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</si>
  <si>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</si>
  <si>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</si>
  <si>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</si>
  <si>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</si>
  <si>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</si>
  <si>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</si>
  <si>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</si>
  <si>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</si>
  <si>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</si>
  <si>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</si>
  <si>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</si>
  <si>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</si>
  <si>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</si>
  <si>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</si>
  <si>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</si>
  <si>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</si>
  <si>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</si>
  <si>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</si>
  <si>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</si>
  <si>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</si>
  <si>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</si>
  <si>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</si>
  <si>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</si>
  <si>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</si>
  <si>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</si>
  <si>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</si>
  <si>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</si>
  <si>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</si>
  <si>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</si>
  <si>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</si>
  <si>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</si>
  <si>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</si>
  <si>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</si>
  <si>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</si>
  <si>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</si>
  <si>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</si>
  <si>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</si>
  <si>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</si>
  <si>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</si>
  <si>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</si>
  <si>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</si>
  <si>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</si>
  <si>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</si>
  <si>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</si>
  <si>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</si>
  <si>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</si>
  <si>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</si>
  <si>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</si>
  <si>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</si>
  <si>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</si>
  <si>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</si>
  <si>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</si>
  <si>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</si>
  <si>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</si>
  <si>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</si>
  <si>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</si>
  <si>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</si>
  <si>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</si>
  <si>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</si>
  <si>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</si>
  <si>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</si>
  <si>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</si>
  <si>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</si>
  <si>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</si>
  <si>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</si>
  <si>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</si>
  <si>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</si>
  <si>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</si>
  <si>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</si>
  <si>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</si>
  <si>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</si>
  <si>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</si>
  <si>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</si>
  <si>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</si>
  <si>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</si>
  <si>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</si>
  <si>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</si>
  <si>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</si>
  <si>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</si>
  <si>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</si>
  <si>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</si>
  <si>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</si>
  <si>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</si>
  <si>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</si>
  <si>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</si>
  <si>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</si>
  <si>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</si>
  <si>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</si>
  <si>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</si>
  <si>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</si>
  <si>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</si>
  <si>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</si>
  <si>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</si>
  <si>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</si>
  <si>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</si>
  <si>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</si>
  <si>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</si>
  <si>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</si>
  <si>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</si>
  <si>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</si>
  <si>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</si>
  <si>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</si>
  <si>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</si>
  <si>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</si>
  <si>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</si>
  <si>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</si>
  <si>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</si>
  <si>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</si>
  <si>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</si>
  <si>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</si>
  <si>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</si>
  <si>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</si>
  <si>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</si>
  <si>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</si>
  <si>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</si>
  <si>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</si>
  <si>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</si>
  <si>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</si>
  <si>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</si>
  <si>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</si>
  <si>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</si>
  <si>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</si>
  <si>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</si>
  <si>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</si>
  <si>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</si>
  <si>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</si>
  <si>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</si>
  <si>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</si>
  <si>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</si>
  <si>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</si>
  <si>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</si>
  <si>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</si>
  <si>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</si>
  <si>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</si>
  <si>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</si>
  <si>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</si>
  <si>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</si>
  <si>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</si>
  <si>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</si>
  <si>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</si>
  <si>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</si>
  <si>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</si>
  <si>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</si>
  <si>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</si>
  <si>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</si>
  <si>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</si>
  <si>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</si>
  <si>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</si>
  <si>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</si>
  <si>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</si>
  <si>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</si>
  <si>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</si>
  <si>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</si>
  <si>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</si>
  <si>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</si>
  <si>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</si>
  <si>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</si>
  <si>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</si>
  <si>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</si>
  <si>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</si>
  <si>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</si>
  <si>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</si>
  <si>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</si>
  <si>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</si>
  <si>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</si>
  <si>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</si>
  <si>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</si>
  <si>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</si>
  <si>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</si>
  <si>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</si>
  <si>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</si>
  <si>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</si>
  <si>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</si>
  <si>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</si>
  <si>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</si>
  <si>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</si>
  <si>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</si>
  <si>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</si>
  <si>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</si>
  <si>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</si>
  <si>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</si>
  <si>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</si>
  <si>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</si>
  <si>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</si>
  <si>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</si>
  <si>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</si>
  <si>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</si>
  <si>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</si>
  <si>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</si>
  <si>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</si>
  <si>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</si>
  <si>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</si>
  <si>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</si>
  <si>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</si>
  <si>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</si>
  <si>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</si>
  <si>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</si>
  <si>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</si>
  <si>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</si>
  <si>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</si>
  <si>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</si>
  <si>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</si>
  <si>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</si>
  <si>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</si>
  <si>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</si>
  <si>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</si>
  <si>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</si>
  <si>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</si>
  <si>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</si>
  <si>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</si>
  <si>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</si>
  <si>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</si>
  <si>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</si>
  <si>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</si>
  <si>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</si>
  <si>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</si>
  <si>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</si>
  <si>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</si>
  <si>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</si>
  <si>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</si>
  <si>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</si>
  <si>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</si>
  <si>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</si>
  <si>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</si>
  <si>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</si>
  <si>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</si>
  <si>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</si>
  <si>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</si>
  <si>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</si>
  <si>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</si>
  <si>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</si>
  <si>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</si>
  <si>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</si>
  <si>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</si>
  <si>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</si>
  <si>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</si>
  <si>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</si>
  <si>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</si>
  <si>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</si>
  <si>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</si>
  <si>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</si>
  <si>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</si>
  <si>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</si>
  <si>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</si>
  <si>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</si>
  <si>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</si>
  <si>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</si>
  <si>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</si>
  <si>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</si>
  <si>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</si>
  <si>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</si>
  <si>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</si>
  <si>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</si>
  <si>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</si>
  <si>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</si>
  <si>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</si>
  <si>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</si>
  <si>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</si>
  <si>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</si>
  <si>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</si>
  <si>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</si>
  <si>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</si>
  <si>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</si>
  <si>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</si>
  <si>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</si>
  <si>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</si>
  <si>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</si>
  <si>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</si>
  <si>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</si>
  <si>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</si>
  <si>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</si>
  <si>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</si>
  <si>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</si>
  <si>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</si>
  <si>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</si>
  <si>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</si>
  <si>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</si>
  <si>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</si>
  <si>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</si>
  <si>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</si>
  <si>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</si>
  <si>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</si>
  <si>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</si>
  <si>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</si>
  <si>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</si>
  <si>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</si>
  <si>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</si>
  <si>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</si>
  <si>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</si>
  <si>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</si>
  <si>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</si>
  <si>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</si>
  <si>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</si>
  <si>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</si>
  <si>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</si>
  <si>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</si>
  <si>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</si>
  <si>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</si>
  <si>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</si>
  <si>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</si>
  <si>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</si>
  <si>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</si>
  <si>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</si>
  <si>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</si>
  <si>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</si>
  <si>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</si>
  <si>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</si>
  <si>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</si>
  <si>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</si>
  <si>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</si>
  <si>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</si>
  <si>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</si>
  <si>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</si>
  <si>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</si>
  <si>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</si>
  <si>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</si>
  <si>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</si>
  <si>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</si>
  <si>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</si>
  <si>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</si>
  <si>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</si>
  <si>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</si>
  <si>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</si>
  <si>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</si>
  <si>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</si>
  <si>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</si>
  <si>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</si>
  <si>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</si>
  <si>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</si>
  <si>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</si>
  <si>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</si>
  <si>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</si>
  <si>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</si>
  <si>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</si>
  <si>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</si>
  <si>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</si>
  <si>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</si>
  <si>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</si>
  <si>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</si>
  <si>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</si>
  <si>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</si>
  <si>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</si>
  <si>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</si>
  <si>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</si>
  <si>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</si>
  <si>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</si>
  <si>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</si>
  <si>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</si>
  <si>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</si>
  <si>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</si>
  <si>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</si>
  <si>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</si>
  <si>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</si>
  <si>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</si>
  <si>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</si>
  <si>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</si>
  <si>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</si>
  <si>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</si>
  <si>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</si>
  <si>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</si>
  <si>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</si>
  <si>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</si>
  <si>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</si>
  <si>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</si>
  <si>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</si>
  <si>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</si>
  <si>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</si>
  <si>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</si>
  <si>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</si>
  <si>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</si>
  <si>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</si>
  <si>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</si>
  <si>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</si>
  <si>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</si>
  <si>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</si>
  <si>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</si>
  <si>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</si>
  <si>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</si>
  <si>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</si>
  <si>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</si>
  <si>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</si>
  <si>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</si>
  <si>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</si>
  <si>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</si>
  <si>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</si>
  <si>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</si>
  <si>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</si>
  <si>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</si>
  <si>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</si>
  <si>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</si>
  <si>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</si>
  <si>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</si>
  <si>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</si>
  <si>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</si>
  <si>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</si>
  <si>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</si>
  <si>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</si>
  <si>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</si>
  <si>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</si>
  <si>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</si>
  <si>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</si>
  <si>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</si>
  <si>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</si>
  <si>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</si>
  <si>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</si>
  <si>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</si>
  <si>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</si>
  <si>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</si>
  <si>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</si>
  <si>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</si>
  <si>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</si>
  <si>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</si>
  <si>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</si>
  <si>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</si>
  <si>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</si>
  <si>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</si>
  <si>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</si>
  <si>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</si>
  <si>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</si>
  <si>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</si>
  <si>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</si>
  <si>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</si>
  <si>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</si>
  <si>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</si>
  <si>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</si>
  <si>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</si>
  <si>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</si>
  <si>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</si>
  <si>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</si>
  <si>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</si>
  <si>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</si>
  <si>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</si>
  <si>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</si>
  <si>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</si>
  <si>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</si>
  <si>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</si>
  <si>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</si>
  <si>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</si>
  <si>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</si>
  <si>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</si>
  <si>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</si>
  <si>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</si>
  <si>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</si>
  <si>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</si>
  <si>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</si>
  <si>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</si>
  <si>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</si>
  <si>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</si>
  <si>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</si>
  <si>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</si>
  <si>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</si>
  <si>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</si>
  <si>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</si>
  <si>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</si>
  <si>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</si>
  <si>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</si>
  <si>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</si>
  <si>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</si>
  <si>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</si>
  <si>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</si>
  <si>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</si>
  <si>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</si>
  <si>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</si>
  <si>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</si>
  <si>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</si>
  <si>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</si>
  <si>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</si>
  <si>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</si>
  <si>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</si>
  <si>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</si>
  <si>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</si>
  <si>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</si>
  <si>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</si>
  <si>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</si>
  <si>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</si>
  <si>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</si>
  <si>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</si>
  <si>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</si>
  <si>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</si>
  <si>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</si>
  <si>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</si>
  <si>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</si>
  <si>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</si>
  <si>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</si>
  <si>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</si>
  <si>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</si>
  <si>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</si>
  <si>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</si>
  <si>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</si>
  <si>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</si>
  <si>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</si>
  <si>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</si>
  <si>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</si>
  <si>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</si>
  <si>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</si>
  <si>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</si>
  <si>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</si>
  <si>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</si>
  <si>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</si>
  <si>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</si>
  <si>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</si>
  <si>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</si>
  <si>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</si>
  <si>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</si>
  <si>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</si>
  <si>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</si>
  <si>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</si>
  <si>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</si>
  <si>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</si>
  <si>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</si>
  <si>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</si>
  <si>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</si>
  <si>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</si>
  <si>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</si>
  <si>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</si>
  <si>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</si>
  <si>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</si>
  <si>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</si>
  <si>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</si>
  <si>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</si>
  <si>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</si>
  <si>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</si>
  <si>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</si>
  <si>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</si>
  <si>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</si>
  <si>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</si>
  <si>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</si>
  <si>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</si>
  <si>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</si>
  <si>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</si>
  <si>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</si>
  <si>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</si>
  <si>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</si>
  <si>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</si>
  <si>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</si>
  <si>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</si>
  <si>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</si>
  <si>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</si>
  <si>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</si>
  <si>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</si>
  <si>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</si>
  <si>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</si>
  <si>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</si>
  <si>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</si>
  <si>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</si>
  <si>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</si>
  <si>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</si>
  <si>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</si>
  <si>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</si>
  <si>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</si>
  <si>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</si>
  <si>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</si>
  <si>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</si>
  <si>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</si>
  <si>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</si>
  <si>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</si>
  <si>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</si>
  <si>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</si>
  <si>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</si>
  <si>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</si>
  <si>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</si>
  <si>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</si>
  <si>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</si>
  <si>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</si>
  <si>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</si>
  <si>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</si>
  <si>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</si>
  <si>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</si>
  <si>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</si>
  <si>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</si>
  <si>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</si>
  <si>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</si>
  <si>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</si>
  <si>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</si>
  <si>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</si>
  <si>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</si>
  <si>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</si>
  <si>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</si>
  <si>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</si>
  <si>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</si>
  <si>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</si>
  <si>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</si>
  <si>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</si>
  <si>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</si>
  <si>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</si>
  <si>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</si>
  <si>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</si>
  <si>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</si>
  <si>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</si>
  <si>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</si>
  <si>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</si>
  <si>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</si>
  <si>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</si>
  <si>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</si>
  <si>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</si>
  <si>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</si>
  <si>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</si>
  <si>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</si>
  <si>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</si>
  <si>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</si>
  <si>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</si>
  <si>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</si>
  <si>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</si>
  <si>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</si>
  <si>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</si>
  <si>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</si>
  <si>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</si>
  <si>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</si>
  <si>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</si>
  <si>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</si>
  <si>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</si>
  <si>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</si>
  <si>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</si>
  <si>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</si>
  <si>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</si>
  <si>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</si>
  <si>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</si>
  <si>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</si>
  <si>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</si>
  <si>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</si>
  <si>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</si>
  <si>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</si>
  <si>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</si>
  <si>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</si>
  <si>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</si>
  <si>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</si>
  <si>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</si>
  <si>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</si>
  <si>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</si>
  <si>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</si>
  <si>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</si>
  <si>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</si>
  <si>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</si>
  <si>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</si>
  <si>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</si>
  <si>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</si>
  <si>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</si>
  <si>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</si>
  <si>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</si>
  <si>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</si>
  <si>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</si>
  <si>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</si>
  <si>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</si>
  <si>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</si>
  <si>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</si>
  <si>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</si>
  <si>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</si>
  <si>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</si>
  <si>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</si>
  <si>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</si>
  <si>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</si>
  <si>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</si>
  <si>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</si>
  <si>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</si>
  <si>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</si>
  <si>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</si>
  <si>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</si>
  <si>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</si>
  <si>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</si>
  <si>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</si>
  <si>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</si>
  <si>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</si>
  <si>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</si>
  <si>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</si>
  <si>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</si>
  <si>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</si>
  <si>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</si>
  <si>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</si>
  <si>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</si>
  <si>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</si>
  <si>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</si>
  <si>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</si>
  <si>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</si>
  <si>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</si>
  <si>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</si>
  <si>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</si>
  <si>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</si>
  <si>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</si>
  <si>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</si>
  <si>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</si>
  <si>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</si>
  <si>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</si>
  <si>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</si>
  <si>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</si>
  <si>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</si>
  <si>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</si>
  <si>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</si>
  <si>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</si>
  <si>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</si>
  <si>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</si>
  <si>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</si>
  <si>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</si>
  <si>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</si>
  <si>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</si>
  <si>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</si>
  <si>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</si>
  <si>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</si>
  <si>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</si>
  <si>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</si>
  <si>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</si>
  <si>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</si>
  <si>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</si>
  <si>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</si>
  <si>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</si>
  <si>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</si>
  <si>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</si>
  <si>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</si>
  <si>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</si>
  <si>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</si>
  <si>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</si>
  <si>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</si>
  <si>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</si>
  <si>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</si>
  <si>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</si>
  <si>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</si>
  <si>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</si>
  <si>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</si>
  <si>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</si>
  <si>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</si>
  <si>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</si>
  <si>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</si>
  <si>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</si>
  <si>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</si>
  <si>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</si>
  <si>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</si>
  <si>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</si>
  <si>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</si>
  <si>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</si>
  <si>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</si>
  <si>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</si>
  <si>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</si>
  <si>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</si>
  <si>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</si>
  <si>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</si>
  <si>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</si>
  <si>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</si>
  <si>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</si>
  <si>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</si>
  <si>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</si>
  <si>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</si>
  <si>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</si>
  <si>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</si>
  <si>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</si>
  <si>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</si>
  <si>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</si>
  <si>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</si>
  <si>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</si>
  <si>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</si>
  <si>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</si>
  <si>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</si>
  <si>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</si>
  <si>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</si>
  <si>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</si>
  <si>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</si>
  <si>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</si>
  <si>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</si>
  <si>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</si>
  <si>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</si>
  <si>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</si>
  <si>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</si>
  <si>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</si>
  <si>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</si>
  <si>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</si>
  <si>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</si>
  <si>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</si>
  <si>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</si>
  <si>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</si>
  <si>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</si>
  <si>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</si>
  <si>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</si>
  <si>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</si>
  <si>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</si>
  <si>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</si>
  <si>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</si>
  <si>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</si>
  <si>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</si>
  <si>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</si>
  <si>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</si>
  <si>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</si>
  <si>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</si>
  <si>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</si>
  <si>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</si>
  <si>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</si>
  <si>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</si>
  <si>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</si>
  <si>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</si>
  <si>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</si>
  <si>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</si>
  <si>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</si>
  <si>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</si>
  <si>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</si>
  <si>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</si>
  <si>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</si>
  <si>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</si>
  <si>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</si>
  <si>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</si>
  <si>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</si>
  <si>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</si>
  <si>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</si>
  <si>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</si>
  <si>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</si>
  <si>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</si>
  <si>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</si>
  <si>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</si>
  <si>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</si>
  <si>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</si>
  <si>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</si>
  <si>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</si>
  <si>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</si>
  <si>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</si>
  <si>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</si>
  <si>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</si>
  <si>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</si>
  <si>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</si>
  <si>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</si>
  <si>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</si>
  <si>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</si>
  <si>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</si>
  <si>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</si>
  <si>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</si>
  <si>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</si>
  <si>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</si>
  <si>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</si>
  <si>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</si>
  <si>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</si>
  <si>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</si>
  <si>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</si>
  <si>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</si>
  <si>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</si>
  <si>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</si>
  <si>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</si>
  <si>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</si>
  <si>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</si>
  <si>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</si>
  <si>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</si>
  <si>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</si>
  <si>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</si>
  <si>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</si>
  <si>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</si>
  <si>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</si>
  <si>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</si>
  <si>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</si>
  <si>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</si>
  <si>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</si>
  <si>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</si>
  <si>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</si>
  <si>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</si>
  <si>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</si>
  <si>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</si>
  <si>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</si>
  <si>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</si>
  <si>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</si>
  <si>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</si>
  <si>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</si>
  <si>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</si>
  <si>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</si>
  <si>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</si>
  <si>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</si>
  <si>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</si>
  <si>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</si>
  <si>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</si>
  <si>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</si>
  <si>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</si>
  <si>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</si>
  <si>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</si>
  <si>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</si>
  <si>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</si>
  <si>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</si>
  <si>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</si>
  <si>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</si>
  <si>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</si>
  <si>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</si>
  <si>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</si>
  <si>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</si>
  <si>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</si>
  <si>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</si>
  <si>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</si>
  <si>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</si>
  <si>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</si>
  <si>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</si>
  <si>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</si>
  <si>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</si>
  <si>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</si>
  <si>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</si>
  <si>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</si>
  <si>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</si>
  <si>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</si>
  <si>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</si>
  <si>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</si>
  <si>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</si>
  <si>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</si>
  <si>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</si>
  <si>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</si>
  <si>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</si>
  <si>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</si>
  <si>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</si>
  <si>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</si>
  <si>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</si>
  <si>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</si>
  <si>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</si>
  <si>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</si>
  <si>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</si>
  <si>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</si>
  <si>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</si>
  <si>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</si>
  <si>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</si>
  <si>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</si>
  <si>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</si>
  <si>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</si>
  <si>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</si>
  <si>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</si>
  <si>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</si>
  <si>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</si>
  <si>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</si>
  <si>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</si>
  <si>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</si>
  <si>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</si>
  <si>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</si>
  <si>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</si>
  <si>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</si>
  <si>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</si>
  <si>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</si>
  <si>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</si>
  <si>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</si>
  <si>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</si>
  <si>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</si>
  <si>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</si>
  <si>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</si>
  <si>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</si>
  <si>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</si>
  <si>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</si>
  <si>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</si>
  <si>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</si>
  <si>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</si>
  <si>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</si>
  <si>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</si>
  <si>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</si>
  <si>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</si>
  <si>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</si>
  <si>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</si>
  <si>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</si>
  <si>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</si>
  <si>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</si>
  <si>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</si>
  <si>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</si>
  <si>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</si>
  <si>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</si>
  <si>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</si>
  <si>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</si>
  <si>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</si>
  <si>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</si>
  <si>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</si>
  <si>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</si>
  <si>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</si>
  <si>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</si>
  <si>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</si>
  <si>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</si>
  <si>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</si>
  <si>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</si>
  <si>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</si>
  <si>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</si>
  <si>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</si>
  <si>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</si>
  <si>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</si>
  <si>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</si>
  <si>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</si>
  <si>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</si>
  <si>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</si>
  <si>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</si>
  <si>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</si>
  <si>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</si>
  <si>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</si>
  <si>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</si>
  <si>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</si>
  <si>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</si>
  <si>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</si>
  <si>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</si>
  <si>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</si>
  <si>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</si>
  <si>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</si>
  <si>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</si>
  <si>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</si>
  <si>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</si>
  <si>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</si>
  <si>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</si>
  <si>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</si>
  <si>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</si>
  <si>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</si>
  <si>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</si>
  <si>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</si>
  <si>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</si>
  <si>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</si>
  <si>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</si>
  <si>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</si>
  <si>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</si>
  <si>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</si>
  <si>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</si>
  <si>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</si>
  <si>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</si>
  <si>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</si>
  <si>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</si>
  <si>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</si>
  <si>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</si>
  <si>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</si>
  <si>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</si>
  <si>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</si>
  <si>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</si>
  <si>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</si>
  <si>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</si>
  <si>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</si>
  <si>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</si>
  <si>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</si>
  <si>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</si>
  <si>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</si>
  <si>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</si>
  <si>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</si>
  <si>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</si>
  <si>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</si>
  <si>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</si>
  <si>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</si>
  <si>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</si>
  <si>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</si>
  <si>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</si>
  <si>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</si>
  <si>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</si>
  <si>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</si>
  <si>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</si>
  <si>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</si>
  <si>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</si>
  <si>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</si>
  <si>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</si>
  <si>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</si>
  <si>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</si>
  <si>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</si>
  <si>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</si>
  <si>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</si>
  <si>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</si>
  <si>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</si>
  <si>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</si>
  <si>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</si>
  <si>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</si>
  <si>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</si>
  <si>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</si>
  <si>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</si>
  <si>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</si>
  <si>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</si>
  <si>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</si>
  <si>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</si>
  <si>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</si>
  <si>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</si>
  <si>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</si>
  <si>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</si>
  <si>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</si>
  <si>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</si>
  <si>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</si>
  <si>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</si>
  <si>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</si>
  <si>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</si>
  <si>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</si>
  <si>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</si>
  <si>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</si>
  <si>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</si>
  <si>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</si>
  <si>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</si>
  <si>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</si>
  <si>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</si>
  <si>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</si>
  <si>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</si>
  <si>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</si>
  <si>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</si>
  <si>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</si>
  <si>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</si>
  <si>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</si>
  <si>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</si>
  <si>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</si>
  <si>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</si>
  <si>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</si>
  <si>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</si>
  <si>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</si>
  <si>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</si>
  <si>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</si>
  <si>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</si>
  <si>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</si>
  <si>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</si>
  <si>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</si>
  <si>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</si>
  <si>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</si>
  <si>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</si>
  <si>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</si>
  <si>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</si>
  <si>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</si>
  <si>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</si>
  <si>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</si>
  <si>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</si>
  <si>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</si>
  <si>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</si>
  <si>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</si>
  <si>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</si>
  <si>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</si>
  <si>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</si>
  <si>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</si>
  <si>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</si>
  <si>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</si>
  <si>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</si>
  <si>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</si>
  <si>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</si>
  <si>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</si>
  <si>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</si>
  <si>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</si>
  <si>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</si>
  <si>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</si>
  <si>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</si>
  <si>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</si>
  <si>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</si>
  <si>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</si>
  <si>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</si>
  <si>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</si>
  <si>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</si>
  <si>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</si>
  <si>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</si>
  <si>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</si>
  <si>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</si>
  <si>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</si>
  <si>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</si>
  <si>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</si>
  <si>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</si>
  <si>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</si>
  <si>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</si>
  <si>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</si>
  <si>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</si>
  <si>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</si>
  <si>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</si>
  <si>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</si>
  <si>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</si>
  <si>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</si>
  <si>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</si>
  <si>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</si>
  <si>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</si>
  <si>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</si>
  <si>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</si>
  <si>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</si>
  <si>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</si>
  <si>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</si>
  <si>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</si>
  <si>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</si>
  <si>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</si>
  <si>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</si>
  <si>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</si>
  <si>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</si>
  <si>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</si>
  <si>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</si>
  <si>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</si>
  <si>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</si>
  <si>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</si>
  <si>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</si>
  <si>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</si>
  <si>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</si>
  <si>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</si>
  <si>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</si>
  <si>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</si>
  <si>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</si>
  <si>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</si>
  <si>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</si>
  <si>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</si>
  <si>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</si>
  <si>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</si>
  <si>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</si>
  <si>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</si>
  <si>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</si>
  <si>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</si>
  <si>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</si>
  <si>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</si>
  <si>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</si>
  <si>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</si>
  <si>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</si>
  <si>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</si>
  <si>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</si>
  <si>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</si>
  <si>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</si>
  <si>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</si>
  <si>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</si>
  <si>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</si>
  <si>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</si>
  <si>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</si>
  <si>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</si>
  <si>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</si>
  <si>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</si>
  <si>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</si>
  <si>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</si>
  <si>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</si>
  <si>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</si>
  <si>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</si>
  <si>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</si>
  <si>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</si>
  <si>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</si>
  <si>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</si>
  <si>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</si>
  <si>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</si>
  <si>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</si>
  <si>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</si>
  <si>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</si>
  <si>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</si>
  <si>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</si>
  <si>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</si>
  <si>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</si>
  <si>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</si>
  <si>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</si>
  <si>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</si>
  <si>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</si>
  <si>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</si>
  <si>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</si>
  <si>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</si>
  <si>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</si>
  <si>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</si>
  <si>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</si>
  <si>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</si>
  <si>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</si>
  <si>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</si>
  <si>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</si>
  <si>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</si>
  <si>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</si>
  <si>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</si>
  <si>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</si>
  <si>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</si>
  <si>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</si>
  <si>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</si>
  <si>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</si>
  <si>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</si>
  <si>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</si>
  <si>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</si>
  <si>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</si>
  <si>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</si>
  <si>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</si>
  <si>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</si>
  <si>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</si>
  <si>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</si>
  <si>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</si>
  <si>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</si>
  <si>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</si>
  <si>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</si>
  <si>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</si>
  <si>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</si>
  <si>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</si>
  <si>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</si>
  <si>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</si>
  <si>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</si>
  <si>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</si>
  <si>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</si>
  <si>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</si>
  <si>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</si>
  <si>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</si>
  <si>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</si>
  <si>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</si>
  <si>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</si>
  <si>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</si>
  <si>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</si>
  <si>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</si>
  <si>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</si>
  <si>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</si>
  <si>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</si>
  <si>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</si>
  <si>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</si>
  <si>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</si>
  <si>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</si>
  <si>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</si>
  <si>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</si>
  <si>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</si>
  <si>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</si>
  <si>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</si>
  <si>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</si>
  <si>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</si>
  <si>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</si>
  <si>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</si>
  <si>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</si>
  <si>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</si>
  <si>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</si>
  <si>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</si>
  <si>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</si>
  <si>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</si>
  <si>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</si>
  <si>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</si>
  <si>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</si>
  <si>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</si>
  <si>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</si>
  <si>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</si>
  <si>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</si>
  <si>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</si>
  <si>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</si>
  <si>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</si>
  <si>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</si>
  <si>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</si>
  <si>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</si>
  <si>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</si>
  <si>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</si>
  <si>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</si>
  <si>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</si>
  <si>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</si>
  <si>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</si>
  <si>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</si>
  <si>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</si>
  <si>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</si>
  <si>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</si>
  <si>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</si>
  <si>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</si>
  <si>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</si>
  <si>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</si>
  <si>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</si>
  <si>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</si>
  <si>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</si>
  <si>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</si>
  <si>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</si>
  <si>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</si>
  <si>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</si>
  <si>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</si>
  <si>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</si>
  <si>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</si>
  <si>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</si>
  <si>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</si>
  <si>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</si>
  <si>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</si>
  <si>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</si>
  <si>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</si>
  <si>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</si>
  <si>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</si>
  <si>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</si>
  <si>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</si>
  <si>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</si>
  <si>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</si>
  <si>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</si>
  <si>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</si>
  <si>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</si>
  <si>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</si>
  <si>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</si>
  <si>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</si>
  <si>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</si>
  <si>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</si>
  <si>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</si>
  <si>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</si>
  <si>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</si>
  <si>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</si>
  <si>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</si>
  <si>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</si>
  <si>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</si>
  <si>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</si>
  <si>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</si>
  <si>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</si>
  <si>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</si>
  <si>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</si>
  <si>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</si>
  <si>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</si>
  <si>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</si>
  <si>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</si>
  <si>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</si>
  <si>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</si>
  <si>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</si>
  <si>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</si>
  <si>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</si>
  <si>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</si>
  <si>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</si>
  <si>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</si>
  <si>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</si>
  <si>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</si>
  <si>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</si>
  <si>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</si>
  <si>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</si>
  <si>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</si>
  <si>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</si>
  <si>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</si>
  <si>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</si>
  <si>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</si>
  <si>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</si>
  <si>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</si>
  <si>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</si>
  <si>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</si>
  <si>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</si>
  <si>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</si>
  <si>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</si>
  <si>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</si>
  <si>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</si>
  <si>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</si>
  <si>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</si>
  <si>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</si>
  <si>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</si>
  <si>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</si>
  <si>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</si>
  <si>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</si>
  <si>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</si>
  <si>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</si>
  <si>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</si>
  <si>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</si>
  <si>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</si>
  <si>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</si>
  <si>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</si>
  <si>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</si>
  <si>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</si>
  <si>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</si>
  <si>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</si>
  <si>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</si>
  <si>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</si>
  <si>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</si>
  <si>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</si>
  <si>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</si>
  <si>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</si>
  <si>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</si>
  <si>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</si>
  <si>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</si>
  <si>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</si>
  <si>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</si>
  <si>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</si>
  <si>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</si>
  <si>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</si>
  <si>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</si>
  <si>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</si>
  <si>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</si>
  <si>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</si>
  <si>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</si>
  <si>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</si>
  <si>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</si>
  <si>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</si>
  <si>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</si>
  <si>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</si>
  <si>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</si>
  <si>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</si>
  <si>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</si>
  <si>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</si>
  <si>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</si>
  <si>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</si>
  <si>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</si>
  <si>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</si>
  <si>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</si>
  <si>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</si>
  <si>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</si>
  <si>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</si>
  <si>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</si>
  <si>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</si>
  <si>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</si>
  <si>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</si>
  <si>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</si>
  <si>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</si>
  <si>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</si>
  <si>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</si>
  <si>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</si>
  <si>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</si>
  <si>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</si>
  <si>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</si>
  <si>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</si>
  <si>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</si>
  <si>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</si>
  <si>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</si>
  <si>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</si>
  <si>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</si>
  <si>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</si>
  <si>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</si>
  <si>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</si>
  <si>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</si>
  <si>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</si>
  <si>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</si>
  <si>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</si>
  <si>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</si>
  <si>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</si>
  <si>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</si>
  <si>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</si>
  <si>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</si>
  <si>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</si>
  <si>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</si>
  <si>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</si>
  <si>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</si>
  <si>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</si>
  <si>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</si>
  <si>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</si>
  <si>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</si>
  <si>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</si>
  <si>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</si>
  <si>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</si>
  <si>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</si>
  <si>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</si>
  <si>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</si>
  <si>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</si>
  <si>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</si>
  <si>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</si>
  <si>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</si>
  <si>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</si>
  <si>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</si>
  <si>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</si>
  <si>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</si>
  <si>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</si>
  <si>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</si>
  <si>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</si>
  <si>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</si>
  <si>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</si>
  <si>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</si>
  <si>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</si>
  <si>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</si>
  <si>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</si>
  <si>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</si>
  <si>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</si>
  <si>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</si>
  <si>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</si>
  <si>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</si>
  <si>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</si>
  <si>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</si>
  <si>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</si>
  <si>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</si>
  <si>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</si>
  <si>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</si>
  <si>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</si>
  <si>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</si>
  <si>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</si>
  <si>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</si>
  <si>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</si>
  <si>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</si>
  <si>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</si>
  <si>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</si>
  <si>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</si>
  <si>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</si>
  <si>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</si>
  <si>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</si>
  <si>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</si>
  <si>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</si>
  <si>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</si>
  <si>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</si>
  <si>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</si>
  <si>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</si>
  <si>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</si>
  <si>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</si>
  <si>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</si>
  <si>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</si>
  <si>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</si>
  <si>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</si>
  <si>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</si>
  <si>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</si>
  <si>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</si>
  <si>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</si>
  <si>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</si>
  <si>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</si>
  <si>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</si>
  <si>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</si>
  <si>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</si>
  <si>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</si>
  <si>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</si>
  <si>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</si>
  <si>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</si>
  <si>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</si>
  <si>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</si>
  <si>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</si>
  <si>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</si>
  <si>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</si>
  <si>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</si>
  <si>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</si>
  <si>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</si>
  <si>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</si>
  <si>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</si>
  <si>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</si>
  <si>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</si>
  <si>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</si>
  <si>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</si>
  <si>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</si>
  <si>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</si>
  <si>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</si>
  <si>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</si>
  <si>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</si>
  <si>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</si>
  <si>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</si>
  <si>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</si>
  <si>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</si>
  <si>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</si>
  <si>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</si>
  <si>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</si>
  <si>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</si>
  <si>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</si>
  <si>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</si>
  <si>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</si>
  <si>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</si>
  <si>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</si>
  <si>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</si>
  <si>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</si>
  <si>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</si>
  <si>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</si>
  <si>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</si>
  <si>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</si>
  <si>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</si>
  <si>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</si>
  <si>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</si>
  <si>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</si>
  <si>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</si>
  <si>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</si>
  <si>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</si>
  <si>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</si>
  <si>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</si>
  <si>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</si>
  <si>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</si>
  <si>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</si>
  <si>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</si>
  <si>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</si>
  <si>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</si>
  <si>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</si>
  <si>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</si>
  <si>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</si>
  <si>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</si>
  <si>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</si>
  <si>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</si>
  <si>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</si>
  <si>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</si>
  <si>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</si>
  <si>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</si>
  <si>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</si>
  <si>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</si>
  <si>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</si>
  <si>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</si>
  <si>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</si>
  <si>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</si>
  <si>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</si>
  <si>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</si>
  <si>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</si>
  <si>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</si>
  <si>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</si>
  <si>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</si>
  <si>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</si>
  <si>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</si>
  <si>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</si>
  <si>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</si>
  <si>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</si>
  <si>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</si>
  <si>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</si>
  <si>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</si>
  <si>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</si>
  <si>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</si>
  <si>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</si>
  <si>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</si>
  <si>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</si>
  <si>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</si>
  <si>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</si>
  <si>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</si>
  <si>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</si>
  <si>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</si>
  <si>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</si>
  <si>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</si>
  <si>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</si>
  <si>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</si>
  <si>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</si>
  <si>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</si>
  <si>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</si>
  <si>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</si>
  <si>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</si>
  <si>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</si>
  <si>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</si>
  <si>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</si>
  <si>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</si>
  <si>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</si>
  <si>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</si>
  <si>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</si>
  <si>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</si>
  <si>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</si>
  <si>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</si>
  <si>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</si>
  <si>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</si>
  <si>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</si>
  <si>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</si>
  <si>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</si>
  <si>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</si>
  <si>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</si>
  <si>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</si>
  <si>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</si>
  <si>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</si>
  <si>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</si>
  <si>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</si>
  <si>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</si>
  <si>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</si>
  <si>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</si>
  <si>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</si>
  <si>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</si>
  <si>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</si>
  <si>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</si>
  <si>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</si>
  <si>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</si>
  <si>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</si>
  <si>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</si>
  <si>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</si>
  <si>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</si>
  <si>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</si>
  <si>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</si>
  <si>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</si>
  <si>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</si>
  <si>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</si>
  <si>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</si>
  <si>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</si>
  <si>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</si>
  <si>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</si>
  <si>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</si>
  <si>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</si>
  <si>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</si>
  <si>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</si>
  <si>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</si>
  <si>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</si>
  <si>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</si>
  <si>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</si>
  <si>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</si>
  <si>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</si>
  <si>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</si>
  <si>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</si>
  <si>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</si>
  <si>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</si>
  <si>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</si>
  <si>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</si>
  <si>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</si>
  <si>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</si>
  <si>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</si>
  <si>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</si>
  <si>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</si>
  <si>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</si>
  <si>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</si>
  <si>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</si>
  <si>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</si>
  <si>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</si>
  <si>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</si>
  <si>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</si>
  <si>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</si>
  <si>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</si>
  <si>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</si>
  <si>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</si>
  <si>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</si>
  <si>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</si>
  <si>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</si>
  <si>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</si>
  <si>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</si>
  <si>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</si>
  <si>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</si>
  <si>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</si>
  <si>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</si>
  <si>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</si>
  <si>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</si>
  <si>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</si>
  <si>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</si>
  <si>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</si>
  <si>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</si>
  <si>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</si>
  <si>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</si>
  <si>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</si>
  <si>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</si>
  <si>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</si>
  <si>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</si>
  <si>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</si>
  <si>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</si>
  <si>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</si>
  <si>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</si>
  <si>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</si>
  <si>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</si>
  <si>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</si>
  <si>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</si>
  <si>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</si>
  <si>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</si>
  <si>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</si>
  <si>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</si>
  <si>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</si>
  <si>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</si>
  <si>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</si>
  <si>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</si>
  <si>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</si>
  <si>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</si>
  <si>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</si>
  <si>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</si>
  <si>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</si>
  <si>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</si>
  <si>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</si>
  <si>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</si>
  <si>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</si>
  <si>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</si>
  <si>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</si>
  <si>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</si>
  <si>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</si>
  <si>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</si>
  <si>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</si>
  <si>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</si>
  <si>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</si>
  <si>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</si>
  <si>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</si>
  <si>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</si>
  <si>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</si>
  <si>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</si>
  <si>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</si>
  <si>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</si>
  <si>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</si>
  <si>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</si>
  <si>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</si>
  <si>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</si>
  <si>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</si>
  <si>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</si>
  <si>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</si>
  <si>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</si>
  <si>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</si>
  <si>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</si>
  <si>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</si>
  <si>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</si>
  <si>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</si>
  <si>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</si>
  <si>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</si>
  <si>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</si>
  <si>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</si>
  <si>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</si>
  <si>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</si>
  <si>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</si>
  <si>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</si>
  <si>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</si>
  <si>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</si>
  <si>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</si>
  <si>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</si>
  <si>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</si>
  <si>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</si>
  <si>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</si>
  <si>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</si>
  <si>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</si>
  <si>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</si>
  <si>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</si>
  <si>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</si>
  <si>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</si>
  <si>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</si>
  <si>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</si>
  <si>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</si>
  <si>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</si>
  <si>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</si>
  <si>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</si>
  <si>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</si>
  <si>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</si>
  <si>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</si>
  <si>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</si>
  <si>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</si>
  <si>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</si>
  <si>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</si>
  <si>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</si>
  <si>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</si>
  <si>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</si>
  <si>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</si>
  <si>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</si>
  <si>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</si>
  <si>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</si>
  <si>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</si>
  <si>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</si>
  <si>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</si>
  <si>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</si>
  <si>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</si>
  <si>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</si>
  <si>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</si>
  <si>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</si>
  <si>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</si>
  <si>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</si>
  <si>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</si>
  <si>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</si>
  <si>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</si>
  <si>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</si>
  <si>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</si>
  <si>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</si>
  <si>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</si>
  <si>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</si>
  <si>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</si>
  <si>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</si>
  <si>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</si>
  <si>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</si>
  <si>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</si>
  <si>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</si>
  <si>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</si>
  <si>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</si>
  <si>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</si>
  <si>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</si>
  <si>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</si>
  <si>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</si>
  <si>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</si>
  <si>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</si>
  <si>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</si>
  <si>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</si>
  <si>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</si>
  <si>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</si>
  <si>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</si>
  <si>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</si>
  <si>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</si>
  <si>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</si>
  <si>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</si>
  <si>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</si>
  <si>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</si>
  <si>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</si>
  <si>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</si>
  <si>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</si>
  <si>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</si>
  <si>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</si>
  <si>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</si>
  <si>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</si>
  <si>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</si>
  <si>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</si>
  <si>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</si>
  <si>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</si>
  <si>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</si>
  <si>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</si>
  <si>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</si>
  <si>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</si>
  <si>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</si>
  <si>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</si>
  <si>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</si>
  <si>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</si>
  <si>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</si>
  <si>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</si>
  <si>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</si>
  <si>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</si>
  <si>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</si>
  <si>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</si>
  <si>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</si>
  <si>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</si>
  <si>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</si>
  <si>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</si>
  <si>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</si>
  <si>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</si>
  <si>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</si>
  <si>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</si>
  <si>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</si>
  <si>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</si>
  <si>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</si>
  <si>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</si>
  <si>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</si>
  <si>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</si>
  <si>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</si>
  <si>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</si>
  <si>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</si>
  <si>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</si>
  <si>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</si>
  <si>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</si>
  <si>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</si>
  <si>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</si>
  <si>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</si>
  <si>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</si>
  <si>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</si>
  <si>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</si>
  <si>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</si>
  <si>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</si>
  <si>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</si>
  <si>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</si>
  <si>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</si>
  <si>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</si>
  <si>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</si>
  <si>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</si>
  <si>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</si>
  <si>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</si>
  <si>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</si>
  <si>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</si>
  <si>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</si>
  <si>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</si>
  <si>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</si>
  <si>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</si>
  <si>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</si>
  <si>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</si>
  <si>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</si>
  <si>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</si>
  <si>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</si>
  <si>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</si>
  <si>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</si>
  <si>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</si>
  <si>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</si>
  <si>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</si>
  <si>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</si>
  <si>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</si>
  <si>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</si>
  <si>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</si>
  <si>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</si>
  <si>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</si>
  <si>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</si>
  <si>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</si>
  <si>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</si>
  <si>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</si>
  <si>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</si>
  <si>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</si>
  <si>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</si>
  <si>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</si>
  <si>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</si>
  <si>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</si>
  <si>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</si>
  <si>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</si>
  <si>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</si>
  <si>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</si>
  <si>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</si>
  <si>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</si>
  <si>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</si>
  <si>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</si>
  <si>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</si>
  <si>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</si>
  <si>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</si>
  <si>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</si>
  <si>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</si>
  <si>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</si>
  <si>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</si>
  <si>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</si>
  <si>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</si>
  <si>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</si>
  <si>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</si>
  <si>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</si>
  <si>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</si>
  <si>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</si>
  <si>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</si>
  <si>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</si>
  <si>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</si>
  <si>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</si>
  <si>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</si>
  <si>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</si>
  <si>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</si>
  <si>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</si>
  <si>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</si>
  <si>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</si>
  <si>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</si>
  <si>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</si>
  <si>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</si>
  <si>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</si>
  <si>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</si>
  <si>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</si>
  <si>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</si>
  <si>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</si>
  <si>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</si>
  <si>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</si>
  <si>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</si>
  <si>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</si>
  <si>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</si>
  <si>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</si>
  <si>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</si>
  <si>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</si>
  <si>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</si>
  <si>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</si>
  <si>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</si>
  <si>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</si>
  <si>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</si>
  <si>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</si>
  <si>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</si>
  <si>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</si>
  <si>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</si>
  <si>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</si>
  <si>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</si>
  <si>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</si>
  <si>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</si>
  <si>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</si>
  <si>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</si>
  <si>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</si>
  <si>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</si>
  <si>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</si>
  <si>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</si>
  <si>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</si>
  <si>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</si>
  <si>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</si>
  <si>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</si>
  <si>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</si>
  <si>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</si>
  <si>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</si>
  <si>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</si>
  <si>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</si>
  <si>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</si>
  <si>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</si>
  <si>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</si>
  <si>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</si>
  <si>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</si>
  <si>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</si>
  <si>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</si>
  <si>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</si>
  <si>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</si>
  <si>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</si>
  <si>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</si>
  <si>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</si>
  <si>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</si>
  <si>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</si>
  <si>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</si>
  <si>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</si>
  <si>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</si>
  <si>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</si>
  <si>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</si>
  <si>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</si>
  <si>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</si>
  <si>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</si>
  <si>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</si>
  <si>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</si>
  <si>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</si>
  <si>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</si>
  <si>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</si>
  <si>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</si>
  <si>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</si>
  <si>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</si>
  <si>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</si>
  <si>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</si>
  <si>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</si>
  <si>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</si>
  <si>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</si>
  <si>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</si>
  <si>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</si>
  <si>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</si>
  <si>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</si>
  <si>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</si>
  <si>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</si>
  <si>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</si>
  <si>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</si>
  <si>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</si>
  <si>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</si>
  <si>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</si>
  <si>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</si>
  <si>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</si>
  <si>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</si>
  <si>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</si>
  <si>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</si>
  <si>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</si>
  <si>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</si>
  <si>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</si>
  <si>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</si>
  <si>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</si>
  <si>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</si>
  <si>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</si>
  <si>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</si>
  <si>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</si>
  <si>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</si>
  <si>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</si>
  <si>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</si>
  <si>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</si>
  <si>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</si>
  <si>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</si>
  <si>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</si>
  <si>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</si>
  <si>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</si>
  <si>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</si>
  <si>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</si>
  <si>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</si>
  <si>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</si>
  <si>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</si>
  <si>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</si>
  <si>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</si>
  <si>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</si>
  <si>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</si>
  <si>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</si>
  <si>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</si>
  <si>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</si>
  <si>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</si>
  <si>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</si>
  <si>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</si>
  <si>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</si>
  <si>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</si>
  <si>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</si>
  <si>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</si>
  <si>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</si>
  <si>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</si>
  <si>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</si>
  <si>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</si>
  <si>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</si>
  <si>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</si>
  <si>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</si>
  <si>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</si>
  <si>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</si>
  <si>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</si>
  <si>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</si>
  <si>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</si>
  <si>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</si>
  <si>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</si>
  <si>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</si>
  <si>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</si>
  <si>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</si>
  <si>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</si>
  <si>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</si>
  <si>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</si>
  <si>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</si>
  <si>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</si>
  <si>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</si>
  <si>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</si>
  <si>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</si>
  <si>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</si>
  <si>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</si>
  <si>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</si>
  <si>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</si>
  <si>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</si>
  <si>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</si>
  <si>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</si>
  <si>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</si>
  <si>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</si>
  <si>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</si>
  <si>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</si>
  <si>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</si>
  <si>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</si>
  <si>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</si>
  <si>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</si>
  <si>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</si>
  <si>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</si>
  <si>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</si>
  <si>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</si>
  <si>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</si>
  <si>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</si>
  <si>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</si>
  <si>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</si>
  <si>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</si>
  <si>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</si>
  <si>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</si>
  <si>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</si>
  <si>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</si>
  <si>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</si>
  <si>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</si>
  <si>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</si>
  <si>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</si>
  <si>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</si>
  <si>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</si>
  <si>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</si>
  <si>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</si>
  <si>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</si>
  <si>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</si>
  <si>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</si>
  <si>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</si>
  <si>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</si>
  <si>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</si>
  <si>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</si>
  <si>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</si>
  <si>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</si>
  <si>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</si>
  <si>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</si>
  <si>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</si>
  <si>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</si>
  <si>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</si>
  <si>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</si>
  <si>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</si>
  <si>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</si>
  <si>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</si>
  <si>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</si>
  <si>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</si>
  <si>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</si>
  <si>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</si>
  <si>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</si>
  <si>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</si>
  <si>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</si>
  <si>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</si>
  <si>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</si>
  <si>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</si>
  <si>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</si>
  <si>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</si>
  <si>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</si>
  <si>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</si>
  <si>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</si>
  <si>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</si>
  <si>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</si>
  <si>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</si>
  <si>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</si>
  <si>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</si>
  <si>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</si>
  <si>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</si>
  <si>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</si>
  <si>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</si>
  <si>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</si>
  <si>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</si>
  <si>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</si>
  <si>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</si>
  <si>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</si>
  <si>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</si>
  <si>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</si>
  <si>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</si>
  <si>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</si>
  <si>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</si>
  <si>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</si>
  <si>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</si>
  <si>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</si>
  <si>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</si>
  <si>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</si>
  <si>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</si>
  <si>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</si>
  <si>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</si>
  <si>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</si>
  <si>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</si>
  <si>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</si>
  <si>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</si>
  <si>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</si>
  <si>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</si>
  <si>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</si>
  <si>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</si>
  <si>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</si>
  <si>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</si>
  <si>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</si>
  <si>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</si>
  <si>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</si>
  <si>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</si>
  <si>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</si>
  <si>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</si>
  <si>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</si>
  <si>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</si>
  <si>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</si>
  <si>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</si>
  <si>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</si>
  <si>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</si>
  <si>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</si>
  <si>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</si>
  <si>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</si>
  <si>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</si>
  <si>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</si>
  <si>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</si>
  <si>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</si>
  <si>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</si>
  <si>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</si>
  <si>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</si>
  <si>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</si>
  <si>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</si>
  <si>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</si>
  <si>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</si>
  <si>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</si>
  <si>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</si>
  <si>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</si>
  <si>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</si>
  <si>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</si>
  <si>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</si>
  <si>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</si>
  <si>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</si>
  <si>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</si>
  <si>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</si>
  <si>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</si>
  <si>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</si>
  <si>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</si>
  <si>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</si>
  <si>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</si>
  <si>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</si>
  <si>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</si>
  <si>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</si>
  <si>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</si>
  <si>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</si>
  <si>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</si>
  <si>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</si>
  <si>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</si>
  <si>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</si>
  <si>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</si>
  <si>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</si>
  <si>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</si>
  <si>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</si>
  <si>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</si>
  <si>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</si>
  <si>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</si>
  <si>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</si>
  <si>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</si>
  <si>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</si>
  <si>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</si>
  <si>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</si>
  <si>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</si>
  <si>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</si>
  <si>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</si>
  <si>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</si>
  <si>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</si>
  <si>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</si>
  <si>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</si>
  <si>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</si>
  <si>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</si>
  <si>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</si>
  <si>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</si>
  <si>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</si>
  <si>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</si>
  <si>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</si>
  <si>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</si>
  <si>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</si>
  <si>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</si>
  <si>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</si>
  <si>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</si>
  <si>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</si>
  <si>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</si>
  <si>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</si>
  <si>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</si>
  <si>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</si>
  <si>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</si>
  <si>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</si>
  <si>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</si>
  <si>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</si>
  <si>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</si>
  <si>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</si>
  <si>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</si>
  <si>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</si>
  <si>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</si>
  <si>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</si>
  <si>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</si>
  <si>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</si>
  <si>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</si>
  <si>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</si>
  <si>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</si>
  <si>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</si>
  <si>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</si>
  <si>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</si>
  <si>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</si>
  <si>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</si>
  <si>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</si>
  <si>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</si>
  <si>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</si>
  <si>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</si>
  <si>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</si>
  <si>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</si>
  <si>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</si>
  <si>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</si>
  <si>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</si>
  <si>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</si>
  <si>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</si>
  <si>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</si>
  <si>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</si>
  <si>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</si>
  <si>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</si>
  <si>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</si>
  <si>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</si>
  <si>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</si>
  <si>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</si>
  <si>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</si>
  <si>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</si>
  <si>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</si>
  <si>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</si>
  <si>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</si>
  <si>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</si>
  <si>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</si>
  <si>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</si>
  <si>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</si>
  <si>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</si>
  <si>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</si>
  <si>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</si>
  <si>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</si>
  <si>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</si>
  <si>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</si>
  <si>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</si>
  <si>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</si>
  <si>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</si>
  <si>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</si>
  <si>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</si>
  <si>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</si>
  <si>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</si>
  <si>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</si>
  <si>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</si>
  <si>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</si>
  <si>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</si>
  <si>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</si>
  <si>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</si>
  <si>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</si>
  <si>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</si>
  <si>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</si>
  <si>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</si>
  <si>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</si>
  <si>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</si>
  <si>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</si>
  <si>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</si>
  <si>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</si>
  <si>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</si>
  <si>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</si>
  <si>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</si>
  <si>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</si>
  <si>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</si>
  <si>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</si>
  <si>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</si>
  <si>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</si>
  <si>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</si>
  <si>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</si>
  <si>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</si>
  <si>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</si>
  <si>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</si>
  <si>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</si>
  <si>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</si>
  <si>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</si>
  <si>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</si>
  <si>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</si>
  <si>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</si>
  <si>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</si>
  <si>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</si>
  <si>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</si>
  <si>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</si>
  <si>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</si>
  <si>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</si>
  <si>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</si>
  <si>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</si>
  <si>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</si>
  <si>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</si>
  <si>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</si>
  <si>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</si>
  <si>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</si>
  <si>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</si>
  <si>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</si>
  <si>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</si>
  <si>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</si>
  <si>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</si>
  <si>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</si>
  <si>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</si>
  <si>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</si>
  <si>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</si>
  <si>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</si>
  <si>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</si>
  <si>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</si>
  <si>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</si>
  <si>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</si>
  <si>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</si>
  <si>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</si>
  <si>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</si>
  <si>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</si>
  <si>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</si>
  <si>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</si>
  <si>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</si>
  <si>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</si>
  <si>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</si>
  <si>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</si>
  <si>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</si>
  <si>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</si>
  <si>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</si>
  <si>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</si>
  <si>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</si>
  <si>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</si>
  <si>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</si>
  <si>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</si>
  <si>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</si>
  <si>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</si>
  <si>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</si>
  <si>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</si>
  <si>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</si>
  <si>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</si>
  <si>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</si>
  <si>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</si>
  <si>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</si>
  <si>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</si>
  <si>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</si>
  <si>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</si>
  <si>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</si>
  <si>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</si>
  <si>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</si>
  <si>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</si>
  <si>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</si>
  <si>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</si>
  <si>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</si>
  <si>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</si>
  <si>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</si>
  <si>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</si>
  <si>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</si>
  <si>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</si>
  <si>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</si>
  <si>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</si>
  <si>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</si>
  <si>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</si>
  <si>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</si>
  <si>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</si>
  <si>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</si>
  <si>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</si>
  <si>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</si>
  <si>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</si>
  <si>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</si>
  <si>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</si>
  <si>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</si>
  <si>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</si>
  <si>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</si>
  <si>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</si>
  <si>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</si>
  <si>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</si>
  <si>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</si>
  <si>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</si>
  <si>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</si>
  <si>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</si>
  <si>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</si>
  <si>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</si>
  <si>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</si>
  <si>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</si>
  <si>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</si>
  <si>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</si>
  <si>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</si>
  <si>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</si>
  <si>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</si>
  <si>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</si>
  <si>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</si>
  <si>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</si>
  <si>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</si>
  <si>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</si>
  <si>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</si>
  <si>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</si>
  <si>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</si>
  <si>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</si>
  <si>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</si>
  <si>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</si>
  <si>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</si>
  <si>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</si>
  <si>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</si>
  <si>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</si>
  <si>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</si>
  <si>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</si>
  <si>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</si>
  <si>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</si>
  <si>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</si>
  <si>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</si>
  <si>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</si>
  <si>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</si>
  <si>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</si>
  <si>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</si>
  <si>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</si>
  <si>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</si>
  <si>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</si>
  <si>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</si>
  <si>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</si>
  <si>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</si>
  <si>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</si>
  <si>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</si>
  <si>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</si>
  <si>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</si>
  <si>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</si>
  <si>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</si>
  <si>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</si>
  <si>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</si>
  <si>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</si>
  <si>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</si>
  <si>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</si>
  <si>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</si>
  <si>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</si>
  <si>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</si>
  <si>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</si>
  <si>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</si>
  <si>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</si>
  <si>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</si>
  <si>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</si>
  <si>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</si>
  <si>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</si>
  <si>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</si>
  <si>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</si>
  <si>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</si>
  <si>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</si>
  <si>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</si>
  <si>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</si>
  <si>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</si>
  <si>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</si>
  <si>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</si>
  <si>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</si>
  <si>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</si>
  <si>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</si>
  <si>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</si>
  <si>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</si>
  <si>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</si>
  <si>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</si>
  <si>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</si>
  <si>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</si>
  <si>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</si>
  <si>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</si>
  <si>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</si>
  <si>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</si>
  <si>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</si>
  <si>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</si>
  <si>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</si>
  <si>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</si>
  <si>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</si>
  <si>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</si>
  <si>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</si>
  <si>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</si>
  <si>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</si>
  <si>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</si>
  <si>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</si>
  <si>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</si>
  <si>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</si>
  <si>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</si>
  <si>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</si>
  <si>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</si>
  <si>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</si>
  <si>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</si>
  <si>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</si>
  <si>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</si>
  <si>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</si>
  <si>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</si>
  <si>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</si>
  <si>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</si>
  <si>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</si>
  <si>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</si>
  <si>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</si>
  <si>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</si>
  <si>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</si>
  <si>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</si>
  <si>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</si>
  <si>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</si>
  <si>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</si>
  <si>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</si>
  <si>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</si>
  <si>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</si>
  <si>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</si>
  <si>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</si>
  <si>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</si>
  <si>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</si>
  <si>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</si>
  <si>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</si>
  <si>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</si>
  <si>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</si>
  <si>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</si>
  <si>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</si>
  <si>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</si>
  <si>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</si>
  <si>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</si>
  <si>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</si>
  <si>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</si>
  <si>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</si>
  <si>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</si>
  <si>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</si>
  <si>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</si>
  <si>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</si>
  <si>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</si>
  <si>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</si>
  <si>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</si>
  <si>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</si>
  <si>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</si>
  <si>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</si>
  <si>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</si>
  <si>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</si>
  <si>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</si>
  <si>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</si>
  <si>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</si>
  <si>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</si>
  <si>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</si>
  <si>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</si>
  <si>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</si>
  <si>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</si>
  <si>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</si>
  <si>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</si>
  <si>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</si>
  <si>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</si>
  <si>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</si>
  <si>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</si>
  <si>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</si>
  <si>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</si>
  <si>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</si>
  <si>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</si>
  <si>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</si>
  <si>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</si>
  <si>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</si>
  <si>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</si>
  <si>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</si>
  <si>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</si>
  <si>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</si>
  <si>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</si>
  <si>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</si>
  <si>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</si>
  <si>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</si>
  <si>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</si>
  <si>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</si>
  <si>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</si>
  <si>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</si>
  <si>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</si>
  <si>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</si>
  <si>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</si>
  <si>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</si>
  <si>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</si>
  <si>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</si>
  <si>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</si>
  <si>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</si>
  <si>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</si>
  <si>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</si>
  <si>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</si>
  <si>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</si>
  <si>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</si>
  <si>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</si>
  <si>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</si>
  <si>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</si>
  <si>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</si>
  <si>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</si>
  <si>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</si>
  <si>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</si>
  <si>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</si>
  <si>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</si>
  <si>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</si>
  <si>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</si>
  <si>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</si>
  <si>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</si>
  <si>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</si>
  <si>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</si>
  <si>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</si>
  <si>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</si>
  <si>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</si>
  <si>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</si>
  <si>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</si>
  <si>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</si>
  <si>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</si>
  <si>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</si>
  <si>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</si>
  <si>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</si>
  <si>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</si>
  <si>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</si>
  <si>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</si>
  <si>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</si>
  <si>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</si>
  <si>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</si>
  <si>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</si>
  <si>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</si>
  <si>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</si>
  <si>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</si>
  <si>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</si>
  <si>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</si>
  <si>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</si>
  <si>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</si>
  <si>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</si>
  <si>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</si>
  <si>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</si>
  <si>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</si>
  <si>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</si>
  <si>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</si>
  <si>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</si>
  <si>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</si>
  <si>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</si>
  <si>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</si>
  <si>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</si>
  <si>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</si>
  <si>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</si>
  <si>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</si>
  <si>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</si>
  <si>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</si>
  <si>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</si>
  <si>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</si>
  <si>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</si>
  <si>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</si>
  <si>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</si>
  <si>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</si>
  <si>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</si>
  <si>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</si>
  <si>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</si>
  <si>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</si>
  <si>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</si>
  <si>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</si>
  <si>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</si>
  <si>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</si>
  <si>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</si>
  <si>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</si>
  <si>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</si>
  <si>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</si>
  <si>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</si>
  <si>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</si>
  <si>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</si>
  <si>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</si>
  <si>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</si>
  <si>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</si>
  <si>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</si>
  <si>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</si>
  <si>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</si>
  <si>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</si>
  <si>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</si>
  <si>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</si>
  <si>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</si>
  <si>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</si>
  <si>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</si>
  <si>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</si>
  <si>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</si>
  <si>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</si>
  <si>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</si>
  <si>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</si>
  <si>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</si>
  <si>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</si>
  <si>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</si>
  <si>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</si>
  <si>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</si>
  <si>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</si>
  <si>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</si>
  <si>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</si>
  <si>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</si>
  <si>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</si>
  <si>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</si>
  <si>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</si>
  <si>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</si>
  <si>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</si>
  <si>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</si>
  <si>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</si>
  <si>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</si>
  <si>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</si>
  <si>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</si>
  <si>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</si>
  <si>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</si>
  <si>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</si>
  <si>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</si>
  <si>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</si>
  <si>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</si>
  <si>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</si>
  <si>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</si>
  <si>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</si>
  <si>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</si>
  <si>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</si>
  <si>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</si>
  <si>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</si>
  <si>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</si>
  <si>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</si>
  <si>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</si>
  <si>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</si>
  <si>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</si>
  <si>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</si>
  <si>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</si>
  <si>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</si>
  <si>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</si>
  <si>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</si>
  <si>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</si>
  <si>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</si>
  <si>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</si>
  <si>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</si>
  <si>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</si>
  <si>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</si>
  <si>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</si>
  <si>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</si>
  <si>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</si>
  <si>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</si>
  <si>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</si>
  <si>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</si>
  <si>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</si>
  <si>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</si>
  <si>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</si>
  <si>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</si>
  <si>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</si>
  <si>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</si>
  <si>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</si>
  <si>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</si>
  <si>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</si>
  <si>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</si>
  <si>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</si>
  <si>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</si>
  <si>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</si>
  <si>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</si>
  <si>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</si>
  <si>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</si>
  <si>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</si>
  <si>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</si>
  <si>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</si>
  <si>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</si>
  <si>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</si>
  <si>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</si>
  <si>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</si>
  <si>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</si>
  <si>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</si>
  <si>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</si>
  <si>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</si>
  <si>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</si>
  <si>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</si>
  <si>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</si>
  <si>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</si>
  <si>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</si>
  <si>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</si>
  <si>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</si>
  <si>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</si>
  <si>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</si>
  <si>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</si>
  <si>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</si>
  <si>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</si>
  <si>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</si>
  <si>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</si>
  <si>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</si>
  <si>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</si>
  <si>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</si>
  <si>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</si>
  <si>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</si>
  <si>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</si>
  <si>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</si>
  <si>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</si>
  <si>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</si>
  <si>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</si>
  <si>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</si>
  <si>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</si>
  <si>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</si>
  <si>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</si>
  <si>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</si>
  <si>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</si>
  <si>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</si>
  <si>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</si>
  <si>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</si>
  <si>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</si>
  <si>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</si>
  <si>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</si>
  <si>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</si>
  <si>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</si>
  <si>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</si>
  <si>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</si>
  <si>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</si>
  <si>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</si>
  <si>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</si>
  <si>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</si>
  <si>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</si>
  <si>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</si>
  <si>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</si>
  <si>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</si>
  <si>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</si>
  <si>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</si>
  <si>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</si>
  <si>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</si>
  <si>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</si>
  <si>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</si>
  <si>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</si>
  <si>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</si>
  <si>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</si>
  <si>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</si>
  <si>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</si>
  <si>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</si>
  <si>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</si>
  <si>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</si>
  <si>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</si>
  <si>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</si>
  <si>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</si>
  <si>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</si>
  <si>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</si>
  <si>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</si>
  <si>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</si>
  <si>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</si>
  <si>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</si>
  <si>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</si>
  <si>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</si>
  <si>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</si>
  <si>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</si>
  <si>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</si>
  <si>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</si>
  <si>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</si>
  <si>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</si>
  <si>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</si>
  <si>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</si>
  <si>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</si>
  <si>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</si>
  <si>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</si>
  <si>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</si>
  <si>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</si>
  <si>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</si>
  <si>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</si>
  <si>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</si>
  <si>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</si>
  <si>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</si>
  <si>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</si>
  <si>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</si>
  <si>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</si>
  <si>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</si>
  <si>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</si>
  <si>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</si>
  <si>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</si>
  <si>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</si>
  <si>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</si>
  <si>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</si>
  <si>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</si>
  <si>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</si>
  <si>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</si>
  <si>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</si>
  <si>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</si>
  <si>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</si>
  <si>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</si>
  <si>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</si>
  <si>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</si>
  <si>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</si>
  <si>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</si>
  <si>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</si>
  <si>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</si>
  <si>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</si>
  <si>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</si>
  <si>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</si>
  <si>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</si>
  <si>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</si>
  <si>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</si>
  <si>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</si>
  <si>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</si>
  <si>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</si>
  <si>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</si>
  <si>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</si>
  <si>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</si>
  <si>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</si>
  <si>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</si>
  <si>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</si>
  <si>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</si>
  <si>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</si>
  <si>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</si>
  <si>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</si>
  <si>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</si>
  <si>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</si>
  <si>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</si>
  <si>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</si>
  <si>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</si>
  <si>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</si>
  <si>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</si>
  <si>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</si>
  <si>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</si>
  <si>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</si>
  <si>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</si>
  <si>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</si>
  <si>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</si>
  <si>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</si>
  <si>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</si>
  <si>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</si>
  <si>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</si>
  <si>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</si>
  <si>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</si>
  <si>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</si>
  <si>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</si>
  <si>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</si>
  <si>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</si>
  <si>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</si>
  <si>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</si>
  <si>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</si>
  <si>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</si>
  <si>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</si>
  <si>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</si>
  <si>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</si>
  <si>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</si>
  <si>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</si>
  <si>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</si>
  <si>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</si>
  <si>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</si>
  <si>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</si>
  <si>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</si>
  <si>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</si>
  <si>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</si>
  <si>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</si>
  <si>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</si>
  <si>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</si>
  <si>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</si>
  <si>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</si>
  <si>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</si>
  <si>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</si>
  <si>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</si>
  <si>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</si>
  <si>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</si>
  <si>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</si>
  <si>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</si>
  <si>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</si>
  <si>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</si>
  <si>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</si>
  <si>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</si>
  <si>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</si>
  <si>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</si>
  <si>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</si>
  <si>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</si>
  <si>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</si>
  <si>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</si>
  <si>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</si>
  <si>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</si>
  <si>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</si>
  <si>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</si>
  <si>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</si>
  <si>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</si>
  <si>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</si>
  <si>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</si>
  <si>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</si>
  <si>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</si>
  <si>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</si>
  <si>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</si>
  <si>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</si>
  <si>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</si>
  <si>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</si>
  <si>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</si>
  <si>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</si>
  <si>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</si>
  <si>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</si>
  <si>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</si>
  <si>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</si>
  <si>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</si>
  <si>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</si>
  <si>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</si>
  <si>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</si>
  <si>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</si>
  <si>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</si>
  <si>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</si>
  <si>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</si>
  <si>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</si>
  <si>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</si>
  <si>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</si>
  <si>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</si>
  <si>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</si>
  <si>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</si>
  <si>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</si>
  <si>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</si>
  <si>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</si>
  <si>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</si>
  <si>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</si>
  <si>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</si>
  <si>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</si>
  <si>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</si>
  <si>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</si>
  <si>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</si>
  <si>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</si>
  <si>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</si>
  <si>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</si>
  <si>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</si>
  <si>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</si>
  <si>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</si>
  <si>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</si>
  <si>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</si>
  <si>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</si>
  <si>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</si>
  <si>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</si>
  <si>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</si>
  <si>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</si>
  <si>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</si>
  <si>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</si>
  <si>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</si>
  <si>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</si>
  <si>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</si>
  <si>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</si>
  <si>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</si>
  <si>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</si>
  <si>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</si>
  <si>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</si>
  <si>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</si>
  <si>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</si>
  <si>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</si>
  <si>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</si>
  <si>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</si>
  <si>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</si>
  <si>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</si>
  <si>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</si>
  <si>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</si>
  <si>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</si>
  <si>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</si>
  <si>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</si>
  <si>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</si>
  <si>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</si>
  <si>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</si>
  <si>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</si>
  <si>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</si>
  <si>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</si>
  <si>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</si>
  <si>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</si>
  <si>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</si>
  <si>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</si>
  <si>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</si>
  <si>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</si>
  <si>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</si>
  <si>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</si>
  <si>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</si>
  <si>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</si>
  <si>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</si>
  <si>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</si>
  <si>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</si>
  <si>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</si>
  <si>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</si>
  <si>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</si>
  <si>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</si>
  <si>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</si>
  <si>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</si>
  <si>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</si>
  <si>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</si>
  <si>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</si>
  <si>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</si>
  <si>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</si>
  <si>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</si>
  <si>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</si>
  <si>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</si>
  <si>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</si>
  <si>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</si>
  <si>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</si>
  <si>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</si>
  <si>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</si>
  <si>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</si>
  <si>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</si>
  <si>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</si>
  <si>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</si>
  <si>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</si>
  <si>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</si>
  <si>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</si>
  <si>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</si>
  <si>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</si>
  <si>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</si>
  <si>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</si>
  <si>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</si>
  <si>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</si>
  <si>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</si>
  <si>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</si>
  <si>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</si>
  <si>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</si>
  <si>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</si>
  <si>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</si>
  <si>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</si>
  <si>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</si>
  <si>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</si>
  <si>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</si>
  <si>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</si>
  <si>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</si>
  <si>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</si>
  <si>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</si>
  <si>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</si>
  <si>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</si>
  <si>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</si>
  <si>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</si>
  <si>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</si>
  <si>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</si>
  <si>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</si>
  <si>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</si>
  <si>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</si>
  <si>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</si>
  <si>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</si>
  <si>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</si>
  <si>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</si>
  <si>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</si>
  <si>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</si>
  <si>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</si>
  <si>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</si>
  <si>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</si>
  <si>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</si>
  <si>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</si>
  <si>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</si>
  <si>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</si>
  <si>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</si>
  <si>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</si>
  <si>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</si>
  <si>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</si>
  <si>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</si>
  <si>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</si>
  <si>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</si>
  <si>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</si>
  <si>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</si>
  <si>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</si>
  <si>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</si>
  <si>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</si>
  <si>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</si>
  <si>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</si>
  <si>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</si>
  <si>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</si>
  <si>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</si>
  <si>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</si>
  <si>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</si>
  <si>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</si>
  <si>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</si>
  <si>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</si>
  <si>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</si>
  <si>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</si>
  <si>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</si>
  <si>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</si>
  <si>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</si>
  <si>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</si>
  <si>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</si>
  <si>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</si>
  <si>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</si>
  <si>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</si>
  <si>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</si>
  <si>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</si>
  <si>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</si>
  <si>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</si>
  <si>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</si>
  <si>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</si>
  <si>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</si>
  <si>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</si>
  <si>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</si>
  <si>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</si>
  <si>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</si>
  <si>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</si>
  <si>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</si>
  <si>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</si>
  <si>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</si>
  <si>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</si>
  <si>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</si>
  <si>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</si>
  <si>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</si>
  <si>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</si>
  <si>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</si>
  <si>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</si>
  <si>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</si>
  <si>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</si>
  <si>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</si>
  <si>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</si>
  <si>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</si>
  <si>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</si>
  <si>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</si>
  <si>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</si>
  <si>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</si>
  <si>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</si>
  <si>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</si>
  <si>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</si>
  <si>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</si>
  <si>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</si>
  <si>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</si>
  <si>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</si>
  <si>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</si>
  <si>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</si>
  <si>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</si>
  <si>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</si>
  <si>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</si>
  <si>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</si>
  <si>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</si>
  <si>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</si>
  <si>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</si>
  <si>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</si>
  <si>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</si>
  <si>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</si>
  <si>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</si>
  <si>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</si>
  <si>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</si>
  <si>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</si>
  <si>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</si>
  <si>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</si>
  <si>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</si>
  <si>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</si>
  <si>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</si>
  <si>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</si>
  <si>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</si>
  <si>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</si>
  <si>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</si>
  <si>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</si>
  <si>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</si>
  <si>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</si>
  <si>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</si>
  <si>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</si>
  <si>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</si>
  <si>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</si>
  <si>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</si>
  <si>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</si>
  <si>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</si>
  <si>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</si>
  <si>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</si>
  <si>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</si>
  <si>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</si>
  <si>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</si>
  <si>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</si>
  <si>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</si>
  <si>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</si>
  <si>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</si>
  <si>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</si>
  <si>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</si>
  <si>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</si>
  <si>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</si>
  <si>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</si>
  <si>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</si>
  <si>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</si>
  <si>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</si>
  <si>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</si>
  <si>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</si>
  <si>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</si>
  <si>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</si>
  <si>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</si>
  <si>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</si>
  <si>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</si>
  <si>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</si>
  <si>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</si>
  <si>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</si>
  <si>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</si>
  <si>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</si>
  <si>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</si>
  <si>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</si>
  <si>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</si>
  <si>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</si>
  <si>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</si>
  <si>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</si>
  <si>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</si>
  <si>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</si>
  <si>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</si>
  <si>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</si>
  <si>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</si>
  <si>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</si>
  <si>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</si>
  <si>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</si>
  <si>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</si>
  <si>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</si>
  <si>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</si>
  <si>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</si>
  <si>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</si>
  <si>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</si>
  <si>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</si>
  <si>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</si>
  <si>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</si>
  <si>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</si>
  <si>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</si>
  <si>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</si>
  <si>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</si>
  <si>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</si>
  <si>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</si>
  <si>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</si>
  <si>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</si>
  <si>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</si>
  <si>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</si>
  <si>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</si>
  <si>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</si>
  <si>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</si>
  <si>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</si>
  <si>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</si>
  <si>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</si>
  <si>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</si>
  <si>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</si>
  <si>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</si>
  <si>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</si>
  <si>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</si>
  <si>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</si>
  <si>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</si>
  <si>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</si>
  <si>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</si>
  <si>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</si>
  <si>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</si>
  <si>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</si>
  <si>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</si>
  <si>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</si>
  <si>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</si>
  <si>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</si>
  <si>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</si>
  <si>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</si>
  <si>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</si>
  <si>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</si>
  <si>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</si>
  <si>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</si>
  <si>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</si>
  <si>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</si>
  <si>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</si>
  <si>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</si>
  <si>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</si>
  <si>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</si>
  <si>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</si>
  <si>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</si>
  <si>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</si>
  <si>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</si>
  <si>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</si>
  <si>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</si>
  <si>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</si>
  <si>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</si>
  <si>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</si>
  <si>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</si>
  <si>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</si>
  <si>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</si>
  <si>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</si>
  <si>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</si>
  <si>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</si>
  <si>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</si>
  <si>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</si>
  <si>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</si>
  <si>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</si>
  <si>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</si>
  <si>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</si>
  <si>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</si>
  <si>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</si>
  <si>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</si>
  <si>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</si>
  <si>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</si>
  <si>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</si>
  <si>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</si>
  <si>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</si>
  <si>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</si>
  <si>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</si>
  <si>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</si>
  <si>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</si>
  <si>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</si>
  <si>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</si>
  <si>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</si>
  <si>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</si>
  <si>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</si>
  <si>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</si>
  <si>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</si>
  <si>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</si>
  <si>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</si>
  <si>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</si>
  <si>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</si>
  <si>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</si>
  <si>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</si>
  <si>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</si>
  <si>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</si>
  <si>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</si>
  <si>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</si>
  <si>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</si>
  <si>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</si>
  <si>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</si>
  <si>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</si>
  <si>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</si>
  <si>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</si>
  <si>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</si>
  <si>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</si>
  <si>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</si>
  <si>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</si>
  <si>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</si>
  <si>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</si>
  <si>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</si>
  <si>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</si>
  <si>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</si>
  <si>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</si>
  <si>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</si>
  <si>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</si>
  <si>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</si>
  <si>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</si>
  <si>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</si>
  <si>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</si>
  <si>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</si>
  <si>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</si>
  <si>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</si>
  <si>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</si>
  <si>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</si>
  <si>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</si>
  <si>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</si>
  <si>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</si>
  <si>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</si>
  <si>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</si>
  <si>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</si>
  <si>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</si>
  <si>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</si>
  <si>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</si>
  <si>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</si>
  <si>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</si>
  <si>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</si>
  <si>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</si>
  <si>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</si>
  <si>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</si>
  <si>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</si>
  <si>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</si>
  <si>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</si>
  <si>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</si>
  <si>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</si>
  <si>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</si>
  <si>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</si>
  <si>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</si>
  <si>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</si>
  <si>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</si>
  <si>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</si>
  <si>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</si>
  <si>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</si>
  <si>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</si>
  <si>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</si>
  <si>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</si>
  <si>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</si>
  <si>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</si>
  <si>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</si>
  <si>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</si>
  <si>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</si>
  <si>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</si>
  <si>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</si>
  <si>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</si>
  <si>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</si>
  <si>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</si>
  <si>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</si>
  <si>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</si>
  <si>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</si>
  <si>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</si>
  <si>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</si>
  <si>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</si>
  <si>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</si>
  <si>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</si>
  <si>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</si>
  <si>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</si>
  <si>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</si>
  <si>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</si>
  <si>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</si>
  <si>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</si>
  <si>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</si>
  <si>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</si>
  <si>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</si>
  <si>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</si>
  <si>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</si>
  <si>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</si>
  <si>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</si>
  <si>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</si>
  <si>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</si>
  <si>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</si>
  <si>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</si>
  <si>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</si>
  <si>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</si>
  <si>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</si>
  <si>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</si>
  <si>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</si>
  <si>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</si>
  <si>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</si>
  <si>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</si>
  <si>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</si>
  <si>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</si>
  <si>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</si>
  <si>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</si>
  <si>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</si>
  <si>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</si>
  <si>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</si>
  <si>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</si>
  <si>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</si>
  <si>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</si>
  <si>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</si>
  <si>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</si>
  <si>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</si>
  <si>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</si>
  <si>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</si>
  <si>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</si>
  <si>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</si>
  <si>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</si>
  <si>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</si>
  <si>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</si>
  <si>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</si>
  <si>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</si>
  <si>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</si>
  <si>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</si>
  <si>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</si>
  <si>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</si>
  <si>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</si>
  <si>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</si>
  <si>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</si>
  <si>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</si>
  <si>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</si>
  <si>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</si>
  <si>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</si>
  <si>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</si>
  <si>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</si>
  <si>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</si>
  <si>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</si>
  <si>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</si>
  <si>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</si>
  <si>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</si>
  <si>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</si>
  <si>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</si>
  <si>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</si>
  <si>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</si>
  <si>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</si>
  <si>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</si>
  <si>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</si>
  <si>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</si>
  <si>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</si>
  <si>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</si>
  <si>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</si>
  <si>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</si>
  <si>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</si>
  <si>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</si>
  <si>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</si>
  <si>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</si>
  <si>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</si>
  <si>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</si>
  <si>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</si>
  <si>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</si>
  <si>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</si>
  <si>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</si>
  <si>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</si>
  <si>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</si>
  <si>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</si>
  <si>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</si>
  <si>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</si>
  <si>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</si>
  <si>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</si>
  <si>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</si>
  <si>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</si>
  <si>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</si>
  <si>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</si>
  <si>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</si>
  <si>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</si>
  <si>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</si>
  <si>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</si>
  <si>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</si>
  <si>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</si>
  <si>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</si>
  <si>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</si>
  <si>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</si>
  <si>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</si>
  <si>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</si>
  <si>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</si>
  <si>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</si>
  <si>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</si>
  <si>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</si>
  <si>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</si>
  <si>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</si>
  <si>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</si>
  <si>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</si>
  <si>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</si>
  <si>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</si>
  <si>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</si>
  <si>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</si>
  <si>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</si>
  <si>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</si>
  <si>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</si>
  <si>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</si>
  <si>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</si>
  <si>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</si>
  <si>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</si>
  <si>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</si>
  <si>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</si>
  <si>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</si>
  <si>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</si>
  <si>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</si>
  <si>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</si>
  <si>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</si>
  <si>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</si>
  <si>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</si>
  <si>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</si>
  <si>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</si>
  <si>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</si>
  <si>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</si>
  <si>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</si>
  <si>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</si>
  <si>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</si>
  <si>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</si>
  <si>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</si>
  <si>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</si>
  <si>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</si>
  <si>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</si>
  <si>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</si>
  <si>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</si>
  <si>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</si>
  <si>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</si>
  <si>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</si>
  <si>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</si>
  <si>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</si>
  <si>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</si>
  <si>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</si>
  <si>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</si>
  <si>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</si>
  <si>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</si>
  <si>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</si>
  <si>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</si>
  <si>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</si>
  <si>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</si>
  <si>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</si>
  <si>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</si>
  <si>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</si>
  <si>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</si>
  <si>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</si>
  <si>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</si>
  <si>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</si>
  <si>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</si>
  <si>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</si>
  <si>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</si>
  <si>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</si>
  <si>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</si>
  <si>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</si>
  <si>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</si>
  <si>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</si>
  <si>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</si>
  <si>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</si>
  <si>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</si>
  <si>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</si>
  <si>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</si>
  <si>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</si>
  <si>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</si>
  <si>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</si>
  <si>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</si>
  <si>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</si>
  <si>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</si>
  <si>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</si>
  <si>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</si>
  <si>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</si>
  <si>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</si>
  <si>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</si>
  <si>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</si>
  <si>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</si>
  <si>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</si>
  <si>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</si>
  <si>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</si>
  <si>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</si>
  <si>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</si>
  <si>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</si>
  <si>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</si>
  <si>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</si>
  <si>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</si>
  <si>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</si>
  <si>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</si>
  <si>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</si>
  <si>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</si>
  <si>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</si>
  <si>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</si>
  <si>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</si>
  <si>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</si>
  <si>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</si>
  <si>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</si>
  <si>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</si>
  <si>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</si>
  <si>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</si>
  <si>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</si>
  <si>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</si>
  <si>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</si>
  <si>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</si>
  <si>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</si>
  <si>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</si>
  <si>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</si>
  <si>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</si>
  <si>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</si>
  <si>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</si>
  <si>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</si>
  <si>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</si>
  <si>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</si>
  <si>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</si>
  <si>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</si>
  <si>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</si>
  <si>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</si>
  <si>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</si>
  <si>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</si>
  <si>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</si>
  <si>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</si>
  <si>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</si>
  <si>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</si>
  <si>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</si>
  <si>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</si>
  <si>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</si>
  <si>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</si>
  <si>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</si>
  <si>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</si>
  <si>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</si>
  <si>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</si>
  <si>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</si>
  <si>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</si>
  <si>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</si>
  <si>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</si>
  <si>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</si>
  <si>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</si>
  <si>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</si>
  <si>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</si>
  <si>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</si>
  <si>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</si>
  <si>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</si>
  <si>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</si>
  <si>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</si>
  <si>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</si>
  <si>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</si>
  <si>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</si>
  <si>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</si>
  <si>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</si>
  <si>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</si>
  <si>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</si>
  <si>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</si>
  <si>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</si>
  <si>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</si>
  <si>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</si>
  <si>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</si>
  <si>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</si>
  <si>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</si>
  <si>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</si>
  <si>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</si>
  <si>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</si>
  <si>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</si>
  <si>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</si>
  <si>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</si>
  <si>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</si>
  <si>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</si>
  <si>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</si>
  <si>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</si>
  <si>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</si>
  <si>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</si>
  <si>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</si>
  <si>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</si>
  <si>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</si>
  <si>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</si>
  <si>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</si>
  <si>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</si>
  <si>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</si>
  <si>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</si>
  <si>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</si>
  <si>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</si>
  <si>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</si>
  <si>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</si>
  <si>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</si>
  <si>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</si>
  <si>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</si>
  <si>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</si>
  <si>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</si>
  <si>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</si>
  <si>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</si>
  <si>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</si>
  <si>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</si>
  <si>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</si>
  <si>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</si>
  <si>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</si>
  <si>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</si>
  <si>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</si>
  <si>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</si>
  <si>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</si>
  <si>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</si>
  <si>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</si>
  <si>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</si>
  <si>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</si>
  <si>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</si>
  <si>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</si>
  <si>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</si>
  <si>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</si>
  <si>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</si>
  <si>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</si>
  <si>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</si>
  <si>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</si>
  <si>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</si>
  <si>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</si>
  <si>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</si>
  <si>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</si>
  <si>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</si>
  <si>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</si>
  <si>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</si>
  <si>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</si>
  <si>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</si>
  <si>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</si>
  <si>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</si>
  <si>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</si>
  <si>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</si>
  <si>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</si>
  <si>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</si>
  <si>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</si>
  <si>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</si>
  <si>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</si>
  <si>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</si>
  <si>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</si>
  <si>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</si>
  <si>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</si>
  <si>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</si>
  <si>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</si>
  <si>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</si>
  <si>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</si>
  <si>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</si>
  <si>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</si>
  <si>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</si>
  <si>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</si>
  <si>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</si>
  <si>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</si>
  <si>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</si>
  <si>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</si>
  <si>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</si>
  <si>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</si>
  <si>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</si>
  <si>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</si>
  <si>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</si>
  <si>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</si>
  <si>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</si>
  <si>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</si>
  <si>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</si>
  <si>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</si>
  <si>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</si>
  <si>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</si>
  <si>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</si>
  <si>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</si>
  <si>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</si>
  <si>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</si>
  <si>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</si>
  <si>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</si>
  <si>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</si>
  <si>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</si>
  <si>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</si>
  <si>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</si>
  <si>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</si>
  <si>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</si>
  <si>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</si>
  <si>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</si>
  <si>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</si>
  <si>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</si>
  <si>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</si>
  <si>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</si>
  <si>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</si>
  <si>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</si>
  <si>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</si>
  <si>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</si>
  <si>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</si>
  <si>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</si>
  <si>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</si>
  <si>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</si>
  <si>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</si>
  <si>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</si>
  <si>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</si>
  <si>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</si>
  <si>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</si>
  <si>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</si>
  <si>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</si>
  <si>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</si>
  <si>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</si>
  <si>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</si>
  <si>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</si>
  <si>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</si>
  <si>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</si>
  <si>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</si>
  <si>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</si>
  <si>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</si>
  <si>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</si>
  <si>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</si>
  <si>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</si>
  <si>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</si>
  <si>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</si>
  <si>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</si>
  <si>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</si>
  <si>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</si>
  <si>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</si>
  <si>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</si>
  <si>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</si>
  <si>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</si>
  <si>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</si>
  <si>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</si>
  <si>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</si>
  <si>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</si>
  <si>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</si>
  <si>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</si>
  <si>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</si>
  <si>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</si>
  <si>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</si>
  <si>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</si>
  <si>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</si>
  <si>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</si>
  <si>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</si>
  <si>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</si>
  <si>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</si>
  <si>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</si>
  <si>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</si>
  <si>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</si>
  <si>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</si>
  <si>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</si>
  <si>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</si>
  <si>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</si>
  <si>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</si>
  <si>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</si>
  <si>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</si>
  <si>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</si>
  <si>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</si>
  <si>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</si>
  <si>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</si>
  <si>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</si>
  <si>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</si>
  <si>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</si>
  <si>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</si>
  <si>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</si>
  <si>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</si>
  <si>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</si>
  <si>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</si>
  <si>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</si>
  <si>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</si>
  <si>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</si>
  <si>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</si>
  <si>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</si>
  <si>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</si>
  <si>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</si>
  <si>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</si>
  <si>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</si>
  <si>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</si>
  <si>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</si>
  <si>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</si>
  <si>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</si>
  <si>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</si>
  <si>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</si>
  <si>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</si>
  <si>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</si>
  <si>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</si>
  <si>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</si>
  <si>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</si>
  <si>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</si>
  <si>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</si>
  <si>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</si>
  <si>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</si>
  <si>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</si>
  <si>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</si>
  <si>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</si>
  <si>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</si>
  <si>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</si>
  <si>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</si>
  <si>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</si>
  <si>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</si>
  <si>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</si>
  <si>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</si>
  <si>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</si>
  <si>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</si>
  <si>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</si>
  <si>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</si>
  <si>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</si>
  <si>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</si>
  <si>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</si>
  <si>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</si>
  <si>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</si>
  <si>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</si>
  <si>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</si>
  <si>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</si>
  <si>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</si>
  <si>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</si>
  <si>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</si>
  <si>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</si>
  <si>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</si>
  <si>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</si>
  <si>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</si>
  <si>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</si>
  <si>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</si>
  <si>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</si>
  <si>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</si>
  <si>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</si>
  <si>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</si>
  <si>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</si>
  <si>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</si>
  <si>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</si>
  <si>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</si>
  <si>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</si>
  <si>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</si>
  <si>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</si>
  <si>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</si>
  <si>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</si>
  <si>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</si>
  <si>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</si>
  <si>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</si>
  <si>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</si>
  <si>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</si>
  <si>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</si>
  <si>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</si>
  <si>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</si>
  <si>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</si>
  <si>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</si>
  <si>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</si>
  <si>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</si>
  <si>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</si>
  <si>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</si>
  <si>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</si>
  <si>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</si>
  <si>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</si>
  <si>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</si>
  <si>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</si>
  <si>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</si>
  <si>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</si>
  <si>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</si>
  <si>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</si>
  <si>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</si>
  <si>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</si>
  <si>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</si>
  <si>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</si>
  <si>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</si>
  <si>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</si>
  <si>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</si>
  <si>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</si>
  <si>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</si>
  <si>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</si>
  <si>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</si>
  <si>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</si>
  <si>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</si>
  <si>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</si>
  <si>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</si>
  <si>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</si>
  <si>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</si>
  <si>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</si>
  <si>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</si>
  <si>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</si>
  <si>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</si>
  <si>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</si>
  <si>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</si>
  <si>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</si>
  <si>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</si>
  <si>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</si>
  <si>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</si>
  <si>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</si>
  <si>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</si>
  <si>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</si>
  <si>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</si>
  <si>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</si>
  <si>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</si>
  <si>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</si>
  <si>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</si>
  <si>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</si>
  <si>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</si>
  <si>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</si>
  <si>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</si>
  <si>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</si>
  <si>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</si>
  <si>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</si>
  <si>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</si>
  <si>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</si>
  <si>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</si>
  <si>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</si>
  <si>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</si>
  <si>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</si>
  <si>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</si>
  <si>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</si>
  <si>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</si>
  <si>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</si>
  <si>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</si>
  <si>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</si>
  <si>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</si>
  <si>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</si>
  <si>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</si>
  <si>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</si>
  <si>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</si>
  <si>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</si>
  <si>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</si>
  <si>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</si>
  <si>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</si>
  <si>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</si>
  <si>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</si>
  <si>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</si>
  <si>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</si>
  <si>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</si>
  <si>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</si>
  <si>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</si>
  <si>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</si>
  <si>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</si>
  <si>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</si>
  <si>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</si>
  <si>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</si>
  <si>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</si>
  <si>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</si>
  <si>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</si>
  <si>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</si>
  <si>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</si>
  <si>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</si>
  <si>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</si>
  <si>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</si>
  <si>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</si>
  <si>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</si>
  <si>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</si>
  <si>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</si>
  <si>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</si>
  <si>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</si>
  <si>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</si>
  <si>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</si>
  <si>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</si>
  <si>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</si>
  <si>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</si>
  <si>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</si>
  <si>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</si>
  <si>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</si>
  <si>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</si>
  <si>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</si>
  <si>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</si>
  <si>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</si>
  <si>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</si>
  <si>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</si>
  <si>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</si>
  <si>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</si>
  <si>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</si>
  <si>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</si>
  <si>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</si>
  <si>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</si>
  <si>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</si>
  <si>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</si>
  <si>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</si>
  <si>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</si>
  <si>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</si>
  <si>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</si>
  <si>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</si>
  <si>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</si>
  <si>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</si>
  <si>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</si>
  <si>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</si>
  <si>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</si>
  <si>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</si>
  <si>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</si>
  <si>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</si>
  <si>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</si>
  <si>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</si>
  <si>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</si>
  <si>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</si>
  <si>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</si>
  <si>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</si>
  <si>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</si>
  <si>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</si>
  <si>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</si>
  <si>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</si>
  <si>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</si>
  <si>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</si>
  <si>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</si>
  <si>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</si>
  <si>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</si>
  <si>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</si>
  <si>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</si>
  <si>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</si>
  <si>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</si>
  <si>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</si>
  <si>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</si>
  <si>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</si>
  <si>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</si>
  <si>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</si>
  <si>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</si>
  <si>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</si>
  <si>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</si>
  <si>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</si>
  <si>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</si>
  <si>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</si>
  <si>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</si>
  <si>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</si>
  <si>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</si>
  <si>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</si>
  <si>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</si>
  <si>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</si>
  <si>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</si>
  <si>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</si>
  <si>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</si>
  <si>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</si>
  <si>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</si>
  <si>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</si>
  <si>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</si>
  <si>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</si>
  <si>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</si>
  <si>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</si>
  <si>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</si>
  <si>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</si>
  <si>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</si>
  <si>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</si>
  <si>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</si>
  <si>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</si>
  <si>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</si>
  <si>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</si>
  <si>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</si>
  <si>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</si>
  <si>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</si>
  <si>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</si>
  <si>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</si>
  <si>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</si>
  <si>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</si>
  <si>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</si>
  <si>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</si>
  <si>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</si>
  <si>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</si>
  <si>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</si>
  <si>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</si>
  <si>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</si>
  <si>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</si>
  <si>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</si>
  <si>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</si>
  <si>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</si>
  <si>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</si>
  <si>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</si>
  <si>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</si>
  <si>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</si>
  <si>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</si>
  <si>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</si>
  <si>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</si>
  <si>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</si>
  <si>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</si>
  <si>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</si>
  <si>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</si>
  <si>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</si>
  <si>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</si>
  <si>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</si>
  <si>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</si>
  <si>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</si>
  <si>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</si>
  <si>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</si>
  <si>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</si>
  <si>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</si>
  <si>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</si>
  <si>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</si>
  <si>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</si>
  <si>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</si>
  <si>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</si>
  <si>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</si>
  <si>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</si>
  <si>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</si>
  <si>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</si>
  <si>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</si>
  <si>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</si>
  <si>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</si>
  <si>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</si>
  <si>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</si>
  <si>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</si>
  <si>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</si>
  <si>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</si>
  <si>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</si>
  <si>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</si>
  <si>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</si>
  <si>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</si>
  <si>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</si>
  <si>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</si>
  <si>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</si>
  <si>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</si>
  <si>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</si>
  <si>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</si>
  <si>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</si>
  <si>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</si>
  <si>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</si>
  <si>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</si>
  <si>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</si>
  <si>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</si>
  <si>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</si>
  <si>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</si>
  <si>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</si>
  <si>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</si>
  <si>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</si>
  <si>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</si>
  <si>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</si>
  <si>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</si>
  <si>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</si>
  <si>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</si>
  <si>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</si>
  <si>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</si>
  <si>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</si>
  <si>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</si>
  <si>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</si>
  <si>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</si>
  <si>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</si>
  <si>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</si>
  <si>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</si>
  <si>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</si>
  <si>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</si>
  <si>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</si>
  <si>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</si>
  <si>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</si>
  <si>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</si>
  <si>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</si>
  <si>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</si>
  <si>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</si>
  <si>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</si>
  <si>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</si>
  <si>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</si>
  <si>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</si>
  <si>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</si>
  <si>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</si>
  <si>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</si>
  <si>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</si>
  <si>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</si>
  <si>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</si>
  <si>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</si>
  <si>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</si>
  <si>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</si>
  <si>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</si>
  <si>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</si>
  <si>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</si>
  <si>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</si>
  <si>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</si>
  <si>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</si>
  <si>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</si>
  <si>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</si>
  <si>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</si>
  <si>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</si>
  <si>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</si>
  <si>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</si>
  <si>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</si>
  <si>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</si>
  <si>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</si>
  <si>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</si>
  <si>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</si>
  <si>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</si>
  <si>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</si>
  <si>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</si>
  <si>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</si>
  <si>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</si>
  <si>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</si>
  <si>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</si>
  <si>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</si>
  <si>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</si>
  <si>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</si>
  <si>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</si>
  <si>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</si>
  <si>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</si>
  <si>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</si>
  <si>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</si>
  <si>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</si>
  <si>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</si>
  <si>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</si>
  <si>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</si>
  <si>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</si>
  <si>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</si>
  <si>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</si>
  <si>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</si>
  <si>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</si>
  <si>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</si>
  <si>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</si>
  <si>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</si>
  <si>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</si>
  <si>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</si>
  <si>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</si>
  <si>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</si>
  <si>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</si>
  <si>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</si>
  <si>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</si>
  <si>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</si>
  <si>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</si>
  <si>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</si>
  <si>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</si>
  <si>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</si>
  <si>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</si>
  <si>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</si>
  <si>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</si>
  <si>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</si>
  <si>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</si>
  <si>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</si>
  <si>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</si>
  <si>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</si>
  <si>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</si>
  <si>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</si>
  <si>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</si>
  <si>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</si>
  <si>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</si>
  <si>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</si>
  <si>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</si>
  <si>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</si>
  <si>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</si>
  <si>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</si>
  <si>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</si>
  <si>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</si>
  <si>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</si>
  <si>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</si>
  <si>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</si>
  <si>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</si>
  <si>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</si>
  <si>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</si>
  <si>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</si>
  <si>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</si>
  <si>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</si>
  <si>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</si>
  <si>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</si>
  <si>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</si>
  <si>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</si>
  <si>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</si>
  <si>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</si>
  <si>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</si>
  <si>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</si>
  <si>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</si>
  <si>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</si>
  <si>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</si>
  <si>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</si>
  <si>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</si>
  <si>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</si>
  <si>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</si>
  <si>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</si>
  <si>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</si>
  <si>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</si>
  <si>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</si>
  <si>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</si>
  <si>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</si>
  <si>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</si>
  <si>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</si>
  <si>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</si>
  <si>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</si>
  <si>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</si>
  <si>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</si>
  <si>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</si>
  <si>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</si>
  <si>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</si>
  <si>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</si>
  <si>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</si>
  <si>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</si>
  <si>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</si>
  <si>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</si>
  <si>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</si>
  <si>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</si>
  <si>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</si>
  <si>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</si>
  <si>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</si>
  <si>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</si>
  <si>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</si>
  <si>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</si>
  <si>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</si>
  <si>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</si>
  <si>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</si>
  <si>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</si>
  <si>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</si>
  <si>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</si>
  <si>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</si>
  <si>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</si>
  <si>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</si>
  <si>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</si>
  <si>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</si>
  <si>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</si>
  <si>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</si>
  <si>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</si>
  <si>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</si>
  <si>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</si>
  <si>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</si>
  <si>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</si>
  <si>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</si>
  <si>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</si>
  <si>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</si>
  <si>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</si>
  <si>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</si>
  <si>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</si>
  <si>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</si>
  <si>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</si>
  <si>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</si>
  <si>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</si>
  <si>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</si>
  <si>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</si>
  <si>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</si>
  <si>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</si>
  <si>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</si>
  <si>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</si>
  <si>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</si>
  <si>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</si>
  <si>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</si>
  <si>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</si>
  <si>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</si>
  <si>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</si>
  <si>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</si>
  <si>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</si>
  <si>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</si>
  <si>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</si>
  <si>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</si>
  <si>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</si>
  <si>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</si>
  <si>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</si>
  <si>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</si>
  <si>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</si>
  <si>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</si>
  <si>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</si>
  <si>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</si>
  <si>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</si>
  <si>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</si>
  <si>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</si>
  <si>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</si>
  <si>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</si>
  <si>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</si>
  <si>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</si>
  <si>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</si>
  <si>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</si>
  <si>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</si>
  <si>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</si>
  <si>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</si>
  <si>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</si>
  <si>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</si>
  <si>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</si>
  <si>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</si>
  <si>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</si>
  <si>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</si>
  <si>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</si>
  <si>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</si>
  <si>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</si>
  <si>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</si>
  <si>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</si>
  <si>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</si>
  <si>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</si>
  <si>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</si>
  <si>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</si>
  <si>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</si>
  <si>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</si>
  <si>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</si>
  <si>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</si>
  <si>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</si>
  <si>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</si>
  <si>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</si>
  <si>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</si>
  <si>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</si>
  <si>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</si>
  <si>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</si>
  <si>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</si>
  <si>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</si>
  <si>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</si>
  <si>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</si>
  <si>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</si>
  <si>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</si>
  <si>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</si>
  <si>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</si>
  <si>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</si>
  <si>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</si>
  <si>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</si>
  <si>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</si>
  <si>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</si>
  <si>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</si>
  <si>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</si>
  <si>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</si>
  <si>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</si>
  <si>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</si>
  <si>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</si>
  <si>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</si>
  <si>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</si>
  <si>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</si>
  <si>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</si>
  <si>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</si>
  <si>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</si>
  <si>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</si>
  <si>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</si>
  <si>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</si>
  <si>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</si>
  <si>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</si>
  <si>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</si>
  <si>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</si>
  <si>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</si>
  <si>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</si>
  <si>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</si>
  <si>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</si>
  <si>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</si>
  <si>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</si>
  <si>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</si>
  <si>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</si>
  <si>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</si>
  <si>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</si>
  <si>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</si>
  <si>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</si>
  <si>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</si>
  <si>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</si>
  <si>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</si>
  <si>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</si>
  <si>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</si>
  <si>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</si>
  <si>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</si>
  <si>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</si>
  <si>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</si>
  <si>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</si>
  <si>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</si>
  <si>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</si>
  <si>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</si>
  <si>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</si>
  <si>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</si>
  <si>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</si>
  <si>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</si>
  <si>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</si>
  <si>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</si>
  <si>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</si>
  <si>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</si>
  <si>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</si>
  <si>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</si>
  <si>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</si>
  <si>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</si>
  <si>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</si>
  <si>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</si>
  <si>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</si>
  <si>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</si>
  <si>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</si>
  <si>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</si>
  <si>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</si>
  <si>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</si>
  <si>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</si>
  <si>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</si>
  <si>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</si>
  <si>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</si>
  <si>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</si>
  <si>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</si>
  <si>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</si>
  <si>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</si>
  <si>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</si>
  <si>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</si>
  <si>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</si>
  <si>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</si>
  <si>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</si>
  <si>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</si>
  <si>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</si>
  <si>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</si>
  <si>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</si>
  <si>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</si>
  <si>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</si>
  <si>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</si>
  <si>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</si>
  <si>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</si>
  <si>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</si>
  <si>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</si>
  <si>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</si>
  <si>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</si>
  <si>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</si>
  <si>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</si>
  <si>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</si>
  <si>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</si>
  <si>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</si>
  <si>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</si>
  <si>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</si>
  <si>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</si>
  <si>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</si>
  <si>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</si>
  <si>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</si>
  <si>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</si>
  <si>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</si>
  <si>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</si>
  <si>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</si>
  <si>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</si>
  <si>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</si>
  <si>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</si>
  <si>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</si>
  <si>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</si>
  <si>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</si>
  <si>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</si>
  <si>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</si>
  <si>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</si>
  <si>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</si>
  <si>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</si>
  <si>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</si>
  <si>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</si>
  <si>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</si>
  <si>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</si>
  <si>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</si>
  <si>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</si>
  <si>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</si>
  <si>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</si>
  <si>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</si>
  <si>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</si>
  <si>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</si>
  <si>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</si>
  <si>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</si>
  <si>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</si>
  <si>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</si>
  <si>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</si>
  <si>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</si>
  <si>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</si>
  <si>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</si>
  <si>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</si>
  <si>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</si>
  <si>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</si>
  <si>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</si>
  <si>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</si>
  <si>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</si>
  <si>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</si>
  <si>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</si>
  <si>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</si>
  <si>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</si>
  <si>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</si>
  <si>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</si>
  <si>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</si>
  <si>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</si>
  <si>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</si>
  <si>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</si>
  <si>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</si>
  <si>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</si>
  <si>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</si>
  <si>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</si>
  <si>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</si>
  <si>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</si>
  <si>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</si>
  <si>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</si>
  <si>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</si>
  <si>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</si>
  <si>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</si>
  <si>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</si>
  <si>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</si>
  <si>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</si>
  <si>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</si>
  <si>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</si>
  <si>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</si>
  <si>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</si>
  <si>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</si>
  <si>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</si>
  <si>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</si>
  <si>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</si>
  <si>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</si>
  <si>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</si>
  <si>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</si>
  <si>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</si>
  <si>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</si>
  <si>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</si>
  <si>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</si>
  <si>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</si>
  <si>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</si>
  <si>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</si>
  <si>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</si>
  <si>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</si>
  <si>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</si>
  <si>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</si>
  <si>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</si>
  <si>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</si>
  <si>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</si>
  <si>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</si>
  <si>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</si>
  <si>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</si>
  <si>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</si>
  <si>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</si>
  <si>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</si>
  <si>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</si>
  <si>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</si>
  <si>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</si>
  <si>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</si>
  <si>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</si>
  <si>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</si>
  <si>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</si>
  <si>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</si>
  <si>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</si>
  <si>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</si>
  <si>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</si>
  <si>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</si>
  <si>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</si>
  <si>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</si>
  <si>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</si>
  <si>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</si>
  <si>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</si>
  <si>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</si>
  <si>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</si>
  <si>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</si>
  <si>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</si>
  <si>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</si>
  <si>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</si>
  <si>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</si>
  <si>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</si>
  <si>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</si>
  <si>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</si>
  <si>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</si>
  <si>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</si>
  <si>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</si>
  <si>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</si>
  <si>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</si>
  <si>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</si>
  <si>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</si>
  <si>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</si>
  <si>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</si>
  <si>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</si>
  <si>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</si>
  <si>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</si>
  <si>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</si>
  <si>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</si>
  <si>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</si>
  <si>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</si>
  <si>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</si>
  <si>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</si>
  <si>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</si>
  <si>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</si>
  <si>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</si>
  <si>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</si>
  <si>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</si>
  <si>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</si>
  <si>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</si>
  <si>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</si>
  <si>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</si>
  <si>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</si>
  <si>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</si>
  <si>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</si>
  <si>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</si>
  <si>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</si>
  <si>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</si>
  <si>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</si>
  <si>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</si>
  <si>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</si>
  <si>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</si>
  <si>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</si>
  <si>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</si>
  <si>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</si>
  <si>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</si>
  <si>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</si>
  <si>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</si>
  <si>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</si>
  <si>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</si>
  <si>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</si>
  <si>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</si>
  <si>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</si>
  <si>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</si>
  <si>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</si>
  <si>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</si>
  <si>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</si>
  <si>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</si>
  <si>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</si>
  <si>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</si>
  <si>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</si>
  <si>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</si>
  <si>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</si>
  <si>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</si>
  <si>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</si>
  <si>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</si>
  <si>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</si>
  <si>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</si>
  <si>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</si>
  <si>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</si>
  <si>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</si>
  <si>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</si>
  <si>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</si>
  <si>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</si>
  <si>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</si>
  <si>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</si>
  <si>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</si>
  <si>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</si>
  <si>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</si>
  <si>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</si>
  <si>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</si>
  <si>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</si>
  <si>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</si>
  <si>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</si>
  <si>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</si>
  <si>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</si>
  <si>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</si>
  <si>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</si>
  <si>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</si>
  <si>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</si>
  <si>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</si>
  <si>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</si>
  <si>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</si>
  <si>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</si>
  <si>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</si>
  <si>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</si>
  <si>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</si>
  <si>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</si>
  <si>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</si>
  <si>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</si>
  <si>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</si>
  <si>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</si>
  <si>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</si>
  <si>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</si>
  <si>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</si>
  <si>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</si>
  <si>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</si>
  <si>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</si>
  <si>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</si>
  <si>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</si>
  <si>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</si>
  <si>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</si>
  <si>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</si>
  <si>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</si>
  <si>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</si>
  <si>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</si>
  <si>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</si>
  <si>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</si>
  <si>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</si>
  <si>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</si>
  <si>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</si>
  <si>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</si>
  <si>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</si>
  <si>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</si>
  <si>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</si>
  <si>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</si>
  <si>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</si>
  <si>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</si>
  <si>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</si>
  <si>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</si>
  <si>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</si>
  <si>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</si>
  <si>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</si>
  <si>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</si>
  <si>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</si>
  <si>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</si>
  <si>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</si>
  <si>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</si>
  <si>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</si>
  <si>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</si>
  <si>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</si>
  <si>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</si>
  <si>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</si>
  <si>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</si>
  <si>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</si>
  <si>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</si>
  <si>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</si>
  <si>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</si>
  <si>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</si>
  <si>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</si>
  <si>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</si>
  <si>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</si>
  <si>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</si>
  <si>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</si>
  <si>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</si>
  <si>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</si>
  <si>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</si>
  <si>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</si>
  <si>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</si>
  <si>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</si>
  <si>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</si>
  <si>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</si>
  <si>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</si>
  <si>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</si>
  <si>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</si>
  <si>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</si>
  <si>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</si>
  <si>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</si>
  <si>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</si>
  <si>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</si>
  <si>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</si>
  <si>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</si>
  <si>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</si>
  <si>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</si>
  <si>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</si>
  <si>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</si>
  <si>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</si>
  <si>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</si>
  <si>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</si>
  <si>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</si>
  <si>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</si>
  <si>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</si>
  <si>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</si>
  <si>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</si>
  <si>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</si>
  <si>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</si>
  <si>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</si>
  <si>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</si>
  <si>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</si>
  <si>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</si>
  <si>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</si>
  <si>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</si>
  <si>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</si>
  <si>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</si>
  <si>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</si>
  <si>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</si>
  <si>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</si>
  <si>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</si>
  <si>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</si>
  <si>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</si>
  <si>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</si>
  <si>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</si>
  <si>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</si>
  <si>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</si>
  <si>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</si>
  <si>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</si>
  <si>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</si>
  <si>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</si>
  <si>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</si>
  <si>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</si>
  <si>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</si>
  <si>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</si>
  <si>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</si>
  <si>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</si>
  <si>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</si>
  <si>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</si>
  <si>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</si>
  <si>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</si>
  <si>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</si>
  <si>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</si>
  <si>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</si>
  <si>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</si>
  <si>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</si>
  <si>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</si>
  <si>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</si>
  <si>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</si>
  <si>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</si>
  <si>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</si>
  <si>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</si>
  <si>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</si>
  <si>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</si>
  <si>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</si>
  <si>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</si>
  <si>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</si>
  <si>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</si>
  <si>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</si>
  <si>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</si>
  <si>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</si>
  <si>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</si>
  <si>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</si>
  <si>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</si>
  <si>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</si>
  <si>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</si>
  <si>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</si>
  <si>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</si>
  <si>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</si>
  <si>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</si>
  <si>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</si>
  <si>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</si>
  <si>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</si>
  <si>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</si>
  <si>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</si>
  <si>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</si>
  <si>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</si>
  <si>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</si>
  <si>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</si>
  <si>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</si>
  <si>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</si>
  <si>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</si>
  <si>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</si>
  <si>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</si>
  <si>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</si>
  <si>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</si>
  <si>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</si>
  <si>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</si>
  <si>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</si>
  <si>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</si>
  <si>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</si>
  <si>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</si>
  <si>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</si>
  <si>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</si>
  <si>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</si>
  <si>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</si>
  <si>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</si>
  <si>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</si>
  <si>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</si>
  <si>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</si>
  <si>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</si>
  <si>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</si>
  <si>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</si>
  <si>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</si>
  <si>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</si>
  <si>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</si>
  <si>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</si>
  <si>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</si>
  <si>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</si>
  <si>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</si>
  <si>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</si>
  <si>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</si>
  <si>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</si>
  <si>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</si>
  <si>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</si>
  <si>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</si>
  <si>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</si>
  <si>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</si>
  <si>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</si>
  <si>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</si>
  <si>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</si>
  <si>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</si>
  <si>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</si>
  <si>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</si>
  <si>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</si>
  <si>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</si>
  <si>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</si>
  <si>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</si>
  <si>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</si>
  <si>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</si>
  <si>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</si>
  <si>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</si>
  <si>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</si>
  <si>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</si>
  <si>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</si>
  <si>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</si>
  <si>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</si>
  <si>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</si>
  <si>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</si>
  <si>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</si>
  <si>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</si>
  <si>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</si>
  <si>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</si>
  <si>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</si>
  <si>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</si>
  <si>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</si>
  <si>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</si>
  <si>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</si>
  <si>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</si>
  <si>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</si>
  <si>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</si>
  <si>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</si>
  <si>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</si>
  <si>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</si>
  <si>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</si>
  <si>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</si>
  <si>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</si>
  <si>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</si>
  <si>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</si>
  <si>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</si>
  <si>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</si>
  <si>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</si>
  <si>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</si>
  <si>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</si>
  <si>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</si>
  <si>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</si>
  <si>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</si>
  <si>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</si>
  <si>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</si>
  <si>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</si>
  <si>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</si>
  <si>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</si>
  <si>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</si>
  <si>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</si>
  <si>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</si>
  <si>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</si>
  <si>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</si>
  <si>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</si>
  <si>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</si>
  <si>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</si>
  <si>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</si>
  <si>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</si>
  <si>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</si>
  <si>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</si>
  <si>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</si>
  <si>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</si>
  <si>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</si>
  <si>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</si>
  <si>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</si>
  <si>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</si>
  <si>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</si>
  <si>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</si>
  <si>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</si>
  <si>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</si>
  <si>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</si>
  <si>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</si>
  <si>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</si>
  <si>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</si>
  <si>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</si>
  <si>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</si>
  <si>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</si>
  <si>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</si>
  <si>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</si>
  <si>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</si>
  <si>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</si>
  <si>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</si>
  <si>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</si>
  <si>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</si>
  <si>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</si>
  <si>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</si>
  <si>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</si>
  <si>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</si>
  <si>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</si>
  <si>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</si>
  <si>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</si>
  <si>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</si>
  <si>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</si>
  <si>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</si>
  <si>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</si>
  <si>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</si>
  <si>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</si>
  <si>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</si>
  <si>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</si>
  <si>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</si>
  <si>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</si>
  <si>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</si>
  <si>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</si>
  <si>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</si>
  <si>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</si>
  <si>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</si>
  <si>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</si>
  <si>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</si>
  <si>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</si>
  <si>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</si>
  <si>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</si>
  <si>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</si>
  <si>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</si>
  <si>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</si>
  <si>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</si>
  <si>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</si>
  <si>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</si>
  <si>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</si>
  <si>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</si>
  <si>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</si>
  <si>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</si>
  <si>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</si>
  <si>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</si>
  <si>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</si>
  <si>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</si>
  <si>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</si>
  <si>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</si>
  <si>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</si>
  <si>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</si>
  <si>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</si>
  <si>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</si>
  <si>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</si>
  <si>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</si>
  <si>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</si>
  <si>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</si>
  <si>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</si>
  <si>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</si>
  <si>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</si>
  <si>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</si>
  <si>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</si>
  <si>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</si>
  <si>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</si>
  <si>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</si>
  <si>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</si>
  <si>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</si>
  <si>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</si>
  <si>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</si>
  <si>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</si>
  <si>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</si>
  <si>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</si>
  <si>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</si>
  <si>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</si>
  <si>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</si>
  <si>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</si>
  <si>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</si>
  <si>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</si>
  <si>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</si>
  <si>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</si>
  <si>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</si>
  <si>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</si>
  <si>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</si>
  <si>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</si>
  <si>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</si>
  <si>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</si>
  <si>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</si>
  <si>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</si>
  <si>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</si>
  <si>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</si>
  <si>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</si>
  <si>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</si>
  <si>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</si>
  <si>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</si>
  <si>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</si>
  <si>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</si>
  <si>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</si>
  <si>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</si>
  <si>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</si>
  <si>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</si>
  <si>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</si>
  <si>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</si>
  <si>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</si>
  <si>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</si>
  <si>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</si>
  <si>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</si>
  <si>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</si>
  <si>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</si>
  <si>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</si>
  <si>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</si>
  <si>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</si>
  <si>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</si>
  <si>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</si>
  <si>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</si>
  <si>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</si>
  <si>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</si>
  <si>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</si>
  <si>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</si>
  <si>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</si>
  <si>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</si>
  <si>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</si>
  <si>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</si>
  <si>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</si>
  <si>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</si>
  <si>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</si>
  <si>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</si>
  <si>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</si>
  <si>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</si>
  <si>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</si>
  <si>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</si>
  <si>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</si>
  <si>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</si>
  <si>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</si>
  <si>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</si>
  <si>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</si>
  <si>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</si>
  <si>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</si>
  <si>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</si>
  <si>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</si>
  <si>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</si>
  <si>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</si>
  <si>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</si>
  <si>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</si>
  <si>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</si>
  <si>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</si>
  <si>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</si>
  <si>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</si>
  <si>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</si>
  <si>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</si>
  <si>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</si>
  <si>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</si>
  <si>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</si>
  <si>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</si>
  <si>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</si>
  <si>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</si>
  <si>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</si>
  <si>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</si>
  <si>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</si>
  <si>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</si>
  <si>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</si>
  <si>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</si>
  <si>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</si>
  <si>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</si>
  <si>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</si>
  <si>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</si>
  <si>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</si>
  <si>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</si>
  <si>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</si>
  <si>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</si>
  <si>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</si>
  <si>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</si>
  <si>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</si>
  <si>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</si>
  <si>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</si>
  <si>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</si>
  <si>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</si>
  <si>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</si>
  <si>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</si>
  <si>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</si>
  <si>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</si>
  <si>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</si>
  <si>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</si>
  <si>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</si>
  <si>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</si>
  <si>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</si>
  <si>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</si>
  <si>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</si>
  <si>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</si>
  <si>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</si>
  <si>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</si>
  <si>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</si>
  <si>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</si>
  <si>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</si>
  <si>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</si>
  <si>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</si>
  <si>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</si>
  <si>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</si>
  <si>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</si>
  <si>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</si>
  <si>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</si>
  <si>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</si>
  <si>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</si>
  <si>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</si>
  <si>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</si>
  <si>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</si>
  <si>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</si>
  <si>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</si>
  <si>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</si>
  <si>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</si>
  <si>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</si>
  <si>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</si>
  <si>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</si>
  <si>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</si>
  <si>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</si>
  <si>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</si>
  <si>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</si>
  <si>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</si>
  <si>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</si>
  <si>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</si>
  <si>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</si>
  <si>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</si>
  <si>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</si>
  <si>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</si>
  <si>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</si>
  <si>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</si>
  <si>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</si>
  <si>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</si>
  <si>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</si>
  <si>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</si>
  <si>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</si>
  <si>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</si>
  <si>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</si>
  <si>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</si>
  <si>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</si>
  <si>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</si>
  <si>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</si>
  <si>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</si>
  <si>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</si>
  <si>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</si>
  <si>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</si>
  <si>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</si>
  <si>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</si>
  <si>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</si>
  <si>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</si>
  <si>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</si>
  <si>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</si>
  <si>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</si>
  <si>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</si>
  <si>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</si>
  <si>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</si>
  <si>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</si>
  <si>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</si>
  <si>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</si>
  <si>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</si>
  <si>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</si>
  <si>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</si>
  <si>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</si>
  <si>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</si>
  <si>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</si>
  <si>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</si>
  <si>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</si>
  <si>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</si>
  <si>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</si>
  <si>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</si>
  <si>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</si>
  <si>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</si>
  <si>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</si>
  <si>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</si>
  <si>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</si>
  <si>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</si>
  <si>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</si>
  <si>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</si>
  <si>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</si>
  <si>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</si>
  <si>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</si>
  <si>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</si>
  <si>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</si>
  <si>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</si>
  <si>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</si>
  <si>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</si>
  <si>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</si>
  <si>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</si>
  <si>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</si>
  <si>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</si>
  <si>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</si>
  <si>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</si>
  <si>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</si>
  <si>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</si>
  <si>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</si>
  <si>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</si>
  <si>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</si>
  <si>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</si>
  <si>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</si>
  <si>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</si>
  <si>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</si>
  <si>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</si>
  <si>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</si>
  <si>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</si>
  <si>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</si>
  <si>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</si>
  <si>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</si>
  <si>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</si>
  <si>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</si>
  <si>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</si>
  <si>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</si>
  <si>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</si>
  <si>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</si>
  <si>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</si>
  <si>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</si>
  <si>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</si>
  <si>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</si>
  <si>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</si>
  <si>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</si>
  <si>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</si>
  <si>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</si>
  <si>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</si>
  <si>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</si>
  <si>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</si>
  <si>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</si>
  <si>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</si>
  <si>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</si>
  <si>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</si>
  <si>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</si>
  <si>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</si>
  <si>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</si>
  <si>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</si>
  <si>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</si>
  <si>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</si>
  <si>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</si>
  <si>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</si>
  <si>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</si>
  <si>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</si>
  <si>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</si>
  <si>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</si>
  <si>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</si>
  <si>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</si>
  <si>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</si>
  <si>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</si>
  <si>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</si>
  <si>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</si>
  <si>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</si>
  <si>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</si>
  <si>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</si>
  <si>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</si>
  <si>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</si>
  <si>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</si>
  <si>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</si>
  <si>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</si>
  <si>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</si>
  <si>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</si>
  <si>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</si>
  <si>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</si>
  <si>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</si>
  <si>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</si>
  <si>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</si>
  <si>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</si>
  <si>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</si>
  <si>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</si>
  <si>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</si>
  <si>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</si>
  <si>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</si>
  <si>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</si>
  <si>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</si>
  <si>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</si>
  <si>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</si>
  <si>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</si>
  <si>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</si>
  <si>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</si>
  <si>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</si>
  <si>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</si>
  <si>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</si>
  <si>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</si>
  <si>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</si>
  <si>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</si>
  <si>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</si>
  <si>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</si>
  <si>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</si>
  <si>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</si>
  <si>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</si>
  <si>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</si>
  <si>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</si>
  <si>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</si>
  <si>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</si>
  <si>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</si>
  <si>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</si>
  <si>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</si>
  <si>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</si>
  <si>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</si>
  <si>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</si>
  <si>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</si>
  <si>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</si>
  <si>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</si>
  <si>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</si>
  <si>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</si>
  <si>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</si>
  <si>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</si>
  <si>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</si>
  <si>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</si>
  <si>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</si>
  <si>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</si>
  <si>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</si>
  <si>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</si>
  <si>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</si>
  <si>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</si>
  <si>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</si>
  <si>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</si>
  <si>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</si>
  <si>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</si>
  <si>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</si>
  <si>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</si>
  <si>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</si>
  <si>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</si>
  <si>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</si>
  <si>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</si>
  <si>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</si>
  <si>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</si>
  <si>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</si>
  <si>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</si>
  <si>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</si>
  <si>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</si>
  <si>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</si>
  <si>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</si>
  <si>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</si>
  <si>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</si>
  <si>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</si>
  <si>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</si>
  <si>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</si>
  <si>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</si>
  <si>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</si>
  <si>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</si>
  <si>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</si>
  <si>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</si>
  <si>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</si>
  <si>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</si>
  <si>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</si>
  <si>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</si>
  <si>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</si>
  <si>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</si>
  <si>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</si>
  <si>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</si>
  <si>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</si>
  <si>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</si>
  <si>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</si>
  <si>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</si>
  <si>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</si>
  <si>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</si>
  <si>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</si>
  <si>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</si>
  <si>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</si>
  <si>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</si>
  <si>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</si>
  <si>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</si>
  <si>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</si>
  <si>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</si>
  <si>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</si>
  <si>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</si>
  <si>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</si>
  <si>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</si>
  <si>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</si>
  <si>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</si>
  <si>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</si>
  <si>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</si>
  <si>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</si>
  <si>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</si>
  <si>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</si>
  <si>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</si>
  <si>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</si>
  <si>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</si>
  <si>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</si>
  <si>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</si>
  <si>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</si>
  <si>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</si>
  <si>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</si>
  <si>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</si>
  <si>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</si>
  <si>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</si>
  <si>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</si>
  <si>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</si>
  <si>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</si>
  <si>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</si>
  <si>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</si>
  <si>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</si>
  <si>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</si>
  <si>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</si>
  <si>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</si>
  <si>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</si>
  <si>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</si>
  <si>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</si>
  <si>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</si>
  <si>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</si>
  <si>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</si>
  <si>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</si>
  <si>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</si>
  <si>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</si>
  <si>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</si>
  <si>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</si>
  <si>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</si>
  <si>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</si>
  <si>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</si>
  <si>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</si>
  <si>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</si>
  <si>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</si>
  <si>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</si>
  <si>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</si>
  <si>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</si>
  <si>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</si>
  <si>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</si>
  <si>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</si>
  <si>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</si>
  <si>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</si>
  <si>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</si>
  <si>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</si>
  <si>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</si>
  <si>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</si>
  <si>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</si>
  <si>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</si>
  <si>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</si>
  <si>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</si>
  <si>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</si>
  <si>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</si>
  <si>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</si>
  <si>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</si>
  <si>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</si>
  <si>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</si>
  <si>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</si>
  <si>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</si>
  <si>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</si>
  <si>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</si>
  <si>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</si>
  <si>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</si>
  <si>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</si>
  <si>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</si>
  <si>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</si>
  <si>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</si>
  <si>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</si>
  <si>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</si>
  <si>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</si>
  <si>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</si>
  <si>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</si>
  <si>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</si>
  <si>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</si>
  <si>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</si>
  <si>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</si>
  <si>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</si>
  <si>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</si>
  <si>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</si>
  <si>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</si>
  <si>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</si>
  <si>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</si>
  <si>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</si>
  <si>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</si>
  <si>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</si>
  <si>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</si>
  <si>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</si>
  <si>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</si>
  <si>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</si>
  <si>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</si>
  <si>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</si>
  <si>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</si>
  <si>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</si>
  <si>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</si>
  <si>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</si>
  <si>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</si>
  <si>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</si>
  <si>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</si>
  <si>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</si>
  <si>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</si>
  <si>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</si>
  <si>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</si>
  <si>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</si>
  <si>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</si>
  <si>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</si>
  <si>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</si>
  <si>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</si>
  <si>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</si>
  <si>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</si>
  <si>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</si>
  <si>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</si>
  <si>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</si>
  <si>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</si>
  <si>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</si>
  <si>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</si>
  <si>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</si>
  <si>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</si>
  <si>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</si>
  <si>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</si>
  <si>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</si>
  <si>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</si>
  <si>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</si>
  <si>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</si>
  <si>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</si>
  <si>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</si>
  <si>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</si>
  <si>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</si>
  <si>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</si>
  <si>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</si>
  <si>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</si>
  <si>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</si>
  <si>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</si>
  <si>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</si>
  <si>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</si>
  <si>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</si>
  <si>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</si>
  <si>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</si>
  <si>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</si>
  <si>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</si>
  <si>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</si>
  <si>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</si>
  <si>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</si>
  <si>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</si>
  <si>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</si>
  <si>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</si>
  <si>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</si>
  <si>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</si>
  <si>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</si>
  <si>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</si>
  <si>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</si>
  <si>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</si>
  <si>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</si>
  <si>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</si>
  <si>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</si>
  <si>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</si>
  <si>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</si>
  <si>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</si>
  <si>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</si>
  <si>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</si>
  <si>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</si>
  <si>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</si>
  <si>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</si>
  <si>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</si>
  <si>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</si>
  <si>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</si>
  <si>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</si>
  <si>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</si>
  <si>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</si>
  <si>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</si>
  <si>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</si>
  <si>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</si>
  <si>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</si>
  <si>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</si>
  <si>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</si>
  <si>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</si>
  <si>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</si>
  <si>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</si>
  <si>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</si>
  <si>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</si>
  <si>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</si>
  <si>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</si>
  <si>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</si>
  <si>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</si>
  <si>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</si>
  <si>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</si>
  <si>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</si>
  <si>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</si>
  <si>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</si>
  <si>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</si>
  <si>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</si>
  <si>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</si>
  <si>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</si>
  <si>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</si>
  <si>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</si>
  <si>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</si>
  <si>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</si>
  <si>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</si>
  <si>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</si>
  <si>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</si>
  <si>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</si>
  <si>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</si>
  <si>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</si>
  <si>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</si>
  <si>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</si>
  <si>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</si>
  <si>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</si>
  <si>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</si>
  <si>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</si>
  <si>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</si>
  <si>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</si>
  <si>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</si>
  <si>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</si>
  <si>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</si>
  <si>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</si>
  <si>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</si>
  <si>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</si>
  <si>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</si>
  <si>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</si>
  <si>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</si>
  <si>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</si>
  <si>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</si>
  <si>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</si>
  <si>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</si>
  <si>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</si>
  <si>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</si>
  <si>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</si>
  <si>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</si>
  <si>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</si>
  <si>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</si>
  <si>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</si>
  <si>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</si>
  <si>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</si>
  <si>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</si>
  <si>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</si>
  <si>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</si>
  <si>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</si>
  <si>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</si>
  <si>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</si>
  <si>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</si>
  <si>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</si>
  <si>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</si>
  <si>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</si>
  <si>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</si>
  <si>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</si>
  <si>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</si>
  <si>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</si>
  <si>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</si>
  <si>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</si>
  <si>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</si>
  <si>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</si>
  <si>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</si>
  <si>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</si>
  <si>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</si>
  <si>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</si>
  <si>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</si>
  <si>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</si>
  <si>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</si>
  <si>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</si>
  <si>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</si>
  <si>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</si>
  <si>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</si>
  <si>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</si>
  <si>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</si>
  <si>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</si>
  <si>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</si>
  <si>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</si>
  <si>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</si>
  <si>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</si>
  <si>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</si>
  <si>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</si>
  <si>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</si>
  <si>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</si>
  <si>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</si>
  <si>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</si>
  <si>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</si>
  <si>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</si>
  <si>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</si>
  <si>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</si>
  <si>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</si>
  <si>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</si>
  <si>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</si>
  <si>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</si>
  <si>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</si>
  <si>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</si>
  <si>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</si>
  <si>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</si>
  <si>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</si>
  <si>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</si>
  <si>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</si>
  <si>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</si>
  <si>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</si>
  <si>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</si>
  <si>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</si>
  <si>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</si>
  <si>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</si>
  <si>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</si>
  <si>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</si>
  <si>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</si>
  <si>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</si>
  <si>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</si>
  <si>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</si>
  <si>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</si>
  <si>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</si>
  <si>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</si>
  <si>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</si>
  <si>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</si>
  <si>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</si>
  <si>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</si>
  <si>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</si>
  <si>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</si>
  <si>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</si>
  <si>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</si>
  <si>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</si>
  <si>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</si>
  <si>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</si>
  <si>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</si>
  <si>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</si>
  <si>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</si>
  <si>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</si>
  <si>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</si>
  <si>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</si>
  <si>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</si>
  <si>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</si>
  <si>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</si>
  <si>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</si>
  <si>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</si>
  <si>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</si>
  <si>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</si>
  <si>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</si>
  <si>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</si>
  <si>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</si>
  <si>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</si>
  <si>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</si>
  <si>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</si>
  <si>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</si>
  <si>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</si>
  <si>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</si>
  <si>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</si>
  <si>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</si>
  <si>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</si>
  <si>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</si>
  <si>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</si>
  <si>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</si>
  <si>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</si>
  <si>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</si>
  <si>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</si>
  <si>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</si>
  <si>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</si>
  <si>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</si>
  <si>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</si>
  <si>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</si>
  <si>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</si>
  <si>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</si>
  <si>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</si>
  <si>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</si>
  <si>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</si>
  <si>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</si>
  <si>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</si>
  <si>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</si>
  <si>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</si>
  <si>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</si>
  <si>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</si>
  <si>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</si>
  <si>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</si>
  <si>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</si>
  <si>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</si>
  <si>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</si>
  <si>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</si>
  <si>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</si>
  <si>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</si>
  <si>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</si>
  <si>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</si>
  <si>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</si>
  <si>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</si>
  <si>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</si>
  <si>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</si>
  <si>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</si>
  <si>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</si>
  <si>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</si>
  <si>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</si>
  <si>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</si>
  <si>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</si>
  <si>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</si>
  <si>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</si>
  <si>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</si>
  <si>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</si>
  <si>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</si>
  <si>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</si>
  <si>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</si>
  <si>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</si>
  <si>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</si>
  <si>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</si>
  <si>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</si>
  <si>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</si>
  <si>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</si>
  <si>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</si>
  <si>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</si>
  <si>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</si>
  <si>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</si>
  <si>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</si>
  <si>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</si>
  <si>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</si>
  <si>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</si>
  <si>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</si>
  <si>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</si>
  <si>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</si>
  <si>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</si>
  <si>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</si>
  <si>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</si>
  <si>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</si>
  <si>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</si>
  <si>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</si>
  <si>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</si>
  <si>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</si>
  <si>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</si>
  <si>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</si>
  <si>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</si>
  <si>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</si>
  <si>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</si>
  <si>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</si>
  <si>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</si>
  <si>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</si>
  <si>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</si>
  <si>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</si>
  <si>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</si>
  <si>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</si>
  <si>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</si>
  <si>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</si>
  <si>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</si>
  <si>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</si>
  <si>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</si>
  <si>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</si>
  <si>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</si>
  <si>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</si>
  <si>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</si>
  <si>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</si>
  <si>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</si>
  <si>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</si>
  <si>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</si>
  <si>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</si>
  <si>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</si>
  <si>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</si>
  <si>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</si>
  <si>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</si>
  <si>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</si>
  <si>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</si>
  <si>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</si>
  <si>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</si>
  <si>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</si>
  <si>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</si>
  <si>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</si>
  <si>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</si>
  <si>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</si>
  <si>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</si>
  <si>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</si>
  <si>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</si>
  <si>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</si>
  <si>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</si>
  <si>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</si>
  <si>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</si>
  <si>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</si>
  <si>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</si>
  <si>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</si>
  <si>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</si>
  <si>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</si>
  <si>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</si>
  <si>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</si>
  <si>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</si>
  <si>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</si>
  <si>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</si>
  <si>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</si>
  <si>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</si>
  <si>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</si>
  <si>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</si>
  <si>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</si>
  <si>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</si>
  <si>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</si>
  <si>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</si>
  <si>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</si>
  <si>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</si>
  <si>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</si>
  <si>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</si>
  <si>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</si>
  <si>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</si>
  <si>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</si>
  <si>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</si>
  <si>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</si>
  <si>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</si>
  <si>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</si>
  <si>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</si>
  <si>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</si>
  <si>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</si>
  <si>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</si>
  <si>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</si>
  <si>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</si>
  <si>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</si>
  <si>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</si>
  <si>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</si>
  <si>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</si>
  <si>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</si>
  <si>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</si>
  <si>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</si>
  <si>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</si>
  <si>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</si>
  <si>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</si>
  <si>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</si>
  <si>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</si>
  <si>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</si>
  <si>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</si>
  <si>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</si>
  <si>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</si>
  <si>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</si>
  <si>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</si>
  <si>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</si>
  <si>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</si>
  <si>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</si>
  <si>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</si>
  <si>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</si>
  <si>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</si>
  <si>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</si>
  <si>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</si>
  <si>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</si>
  <si>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</si>
  <si>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</si>
  <si>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</si>
  <si>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</si>
  <si>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</si>
  <si>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</si>
  <si>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</si>
  <si>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</si>
  <si>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</si>
  <si>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</si>
  <si>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</si>
  <si>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</si>
  <si>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</si>
  <si>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</si>
  <si>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</si>
  <si>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</si>
  <si>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</si>
  <si>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</si>
  <si>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</si>
  <si>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</si>
  <si>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</si>
  <si>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</si>
  <si>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</si>
  <si>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</si>
  <si>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</si>
  <si>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</si>
  <si>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</si>
  <si>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</si>
  <si>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</si>
  <si>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</si>
  <si>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</si>
  <si>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</si>
  <si>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</si>
  <si>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</si>
  <si>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</si>
  <si>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</si>
  <si>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</si>
  <si>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</si>
  <si>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</si>
  <si>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</si>
  <si>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</si>
  <si>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</si>
  <si>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</si>
  <si>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</si>
  <si>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</si>
  <si>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</si>
  <si>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</si>
  <si>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</si>
  <si>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</si>
  <si>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</si>
  <si>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</si>
  <si>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</si>
  <si>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</si>
  <si>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</si>
  <si>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</si>
  <si>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</si>
  <si>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</si>
  <si>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</si>
  <si>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</si>
  <si>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</si>
  <si>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</si>
  <si>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</si>
  <si>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</si>
  <si>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</si>
  <si>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</si>
  <si>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</si>
  <si>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</si>
  <si>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</si>
  <si>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</si>
  <si>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</si>
  <si>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</si>
  <si>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</si>
  <si>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</si>
  <si>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</si>
  <si>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</si>
  <si>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</si>
  <si>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</si>
  <si>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</si>
  <si>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</si>
  <si>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</si>
  <si>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</si>
  <si>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</si>
  <si>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</si>
  <si>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</si>
  <si>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</si>
  <si>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</si>
  <si>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</si>
  <si>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</si>
  <si>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</si>
  <si>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</si>
  <si>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</si>
  <si>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</si>
  <si>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</si>
  <si>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</si>
  <si>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</si>
  <si>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</si>
  <si>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</si>
  <si>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</si>
  <si>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</si>
  <si>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</si>
  <si>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</si>
  <si>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</si>
  <si>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</si>
  <si>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</si>
  <si>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</si>
  <si>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</si>
  <si>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</si>
  <si>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</si>
  <si>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</si>
  <si>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</si>
  <si>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</si>
  <si>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</si>
  <si>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</si>
  <si>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</si>
  <si>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</si>
  <si>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</si>
  <si>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</si>
  <si>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</si>
  <si>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</si>
  <si>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</si>
  <si>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</si>
  <si>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</si>
  <si>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</si>
  <si>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</si>
  <si>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</si>
  <si>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</si>
  <si>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</si>
  <si>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</si>
  <si>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</si>
  <si>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</si>
  <si>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</si>
  <si>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</si>
  <si>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</si>
  <si>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</si>
  <si>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</si>
  <si>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</si>
  <si>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</si>
  <si>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</si>
  <si>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</si>
  <si>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</si>
  <si>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</si>
  <si>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</si>
  <si>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</si>
  <si>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</si>
  <si>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</si>
  <si>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</si>
  <si>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</si>
  <si>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</si>
  <si>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</si>
  <si>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</si>
  <si>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</si>
  <si>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</si>
  <si>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</si>
  <si>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</si>
  <si>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</si>
  <si>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</si>
  <si>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</si>
  <si>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</si>
  <si>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</si>
  <si>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</si>
  <si>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</si>
  <si>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</si>
  <si>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</si>
  <si>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</si>
  <si>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</si>
  <si>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</si>
  <si>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</si>
  <si>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</si>
  <si>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</si>
  <si>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</si>
  <si>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</si>
  <si>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</si>
  <si>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</si>
  <si>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</si>
  <si>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</si>
  <si>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</si>
  <si>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</si>
  <si>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</si>
  <si>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</si>
  <si>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</si>
  <si>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</si>
  <si>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</si>
  <si>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</si>
  <si>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</si>
  <si>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</si>
  <si>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</si>
  <si>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</si>
  <si>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</si>
  <si>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</si>
  <si>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</si>
  <si>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</si>
  <si>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</si>
  <si>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</si>
  <si>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</si>
  <si>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</si>
  <si>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</si>
  <si>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</si>
  <si>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</si>
  <si>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</si>
  <si>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</si>
  <si>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</si>
  <si>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</si>
  <si>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</si>
  <si>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</si>
  <si>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</si>
  <si>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</si>
  <si>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</si>
  <si>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</si>
  <si>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</si>
  <si>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</si>
  <si>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</si>
  <si>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</si>
  <si>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</si>
  <si>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</si>
  <si>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</si>
  <si>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</si>
  <si>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</si>
  <si>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</si>
  <si>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</si>
  <si>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</si>
  <si>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</si>
  <si>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</si>
  <si>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</si>
  <si>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</si>
  <si>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</si>
  <si>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</si>
  <si>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</si>
  <si>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</si>
  <si>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</si>
  <si>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</si>
  <si>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</si>
  <si>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</si>
  <si>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</si>
  <si>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</si>
  <si>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</si>
  <si>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</si>
  <si>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</si>
  <si>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</si>
  <si>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</si>
  <si>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</si>
  <si>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</si>
  <si>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</si>
  <si>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</si>
  <si>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</si>
  <si>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</si>
  <si>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</si>
  <si>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</si>
  <si>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</si>
  <si>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</si>
  <si>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</si>
  <si>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</si>
  <si>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</si>
  <si>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</si>
  <si>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</si>
  <si>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</si>
  <si>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</si>
  <si>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</si>
  <si>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</si>
  <si>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</si>
  <si>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</si>
  <si>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</si>
  <si>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</si>
  <si>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</si>
  <si>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</si>
  <si>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</si>
  <si>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</si>
  <si>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</si>
  <si>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</si>
  <si>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</si>
  <si>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</si>
  <si>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</si>
  <si>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</si>
  <si>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</si>
  <si>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</si>
  <si>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</si>
  <si>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</si>
  <si>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</si>
  <si>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</si>
  <si>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</si>
  <si>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</si>
  <si>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</si>
  <si>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</si>
  <si>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</si>
  <si>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</si>
  <si>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</si>
  <si>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</si>
  <si>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</si>
  <si>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</si>
  <si>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</si>
  <si>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</si>
  <si>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</si>
  <si>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</si>
  <si>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</si>
  <si>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</si>
  <si>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</si>
  <si>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</si>
  <si>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</si>
  <si>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</si>
  <si>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</si>
  <si>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</si>
  <si>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</si>
  <si>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</si>
  <si>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</si>
  <si>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</si>
  <si>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</si>
  <si>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</si>
  <si>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</si>
  <si>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</si>
  <si>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</si>
  <si>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</si>
  <si>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</si>
  <si>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</si>
  <si>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</si>
  <si>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</si>
  <si>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</si>
  <si>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</si>
  <si>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</si>
  <si>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</si>
  <si>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</si>
  <si>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</si>
  <si>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</si>
  <si>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</si>
  <si>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</si>
  <si>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</si>
  <si>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</si>
  <si>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</si>
  <si>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</si>
  <si>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</si>
  <si>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</si>
  <si>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</si>
  <si>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</si>
  <si>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</si>
  <si>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</si>
  <si>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</si>
  <si>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</si>
  <si>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</si>
  <si>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</si>
  <si>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</si>
  <si>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</si>
  <si>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</si>
  <si>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</si>
  <si>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</si>
  <si>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</si>
  <si>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</si>
  <si>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</si>
  <si>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</si>
  <si>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</si>
  <si>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</si>
  <si>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</si>
  <si>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</si>
  <si>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</si>
  <si>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</si>
  <si>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</si>
  <si>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</si>
  <si>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</si>
  <si>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</si>
  <si>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</si>
  <si>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</si>
  <si>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</si>
  <si>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</si>
  <si>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</si>
  <si>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</si>
  <si>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</si>
  <si>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</si>
  <si>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</si>
  <si>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</si>
  <si>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</si>
  <si>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</si>
  <si>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</si>
  <si>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</si>
  <si>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</si>
  <si>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</si>
  <si>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</si>
  <si>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</si>
  <si>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</si>
  <si>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</si>
  <si>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</si>
  <si>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</si>
  <si>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</si>
  <si>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</si>
  <si>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</si>
  <si>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</si>
  <si>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</si>
  <si>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</si>
  <si>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</si>
  <si>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</si>
  <si>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</si>
  <si>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</si>
  <si>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</si>
  <si>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</si>
  <si>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</si>
  <si>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</si>
  <si>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</si>
  <si>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</si>
  <si>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</si>
  <si>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</si>
  <si>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</si>
  <si>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</si>
  <si>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</si>
  <si>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</si>
  <si>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</si>
  <si>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</si>
  <si>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</si>
  <si>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</si>
  <si>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</si>
  <si>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</si>
  <si>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</si>
  <si>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</si>
  <si>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</si>
  <si>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</si>
  <si>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</si>
  <si>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</si>
  <si>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</si>
  <si>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</si>
  <si>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</si>
  <si>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</si>
  <si>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</si>
  <si>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</si>
  <si>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</si>
  <si>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</si>
  <si>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</si>
  <si>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</si>
  <si>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</si>
  <si>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</si>
  <si>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</si>
  <si>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</si>
  <si>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</si>
  <si>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</si>
  <si>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</si>
  <si>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</si>
  <si>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</si>
  <si>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</si>
  <si>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</si>
  <si>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</si>
  <si>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</si>
  <si>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</si>
  <si>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</si>
  <si>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</si>
  <si>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</si>
  <si>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</si>
  <si>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</si>
  <si>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</si>
  <si>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</si>
  <si>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</si>
  <si>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</si>
  <si>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</si>
  <si>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</si>
  <si>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</si>
  <si>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</si>
  <si>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</si>
  <si>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</si>
  <si>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</si>
  <si>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</si>
  <si>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</si>
  <si>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</si>
  <si>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</si>
  <si>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</si>
  <si>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</si>
  <si>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</si>
  <si>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</si>
  <si>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</si>
  <si>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</si>
  <si>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</si>
  <si>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</si>
  <si>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</si>
  <si>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</si>
  <si>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</si>
  <si>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</si>
  <si>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</si>
  <si>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</si>
  <si>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</si>
  <si>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</si>
  <si>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</si>
  <si>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</si>
  <si>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</si>
  <si>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</si>
  <si>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</si>
  <si>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</si>
  <si>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</si>
  <si>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</si>
  <si>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</si>
  <si>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</si>
  <si>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</si>
  <si>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</si>
  <si>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</si>
  <si>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</si>
  <si>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</si>
  <si>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</si>
  <si>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</si>
  <si>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</si>
  <si>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</si>
  <si>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</si>
  <si>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</si>
  <si>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</si>
  <si>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</si>
  <si>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</si>
  <si>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</si>
  <si>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</si>
  <si>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</si>
  <si>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</si>
  <si>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</si>
  <si>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</si>
  <si>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</si>
  <si>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</si>
  <si>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</si>
  <si>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</si>
  <si>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</si>
  <si>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</si>
  <si>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</si>
  <si>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</si>
  <si>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</si>
  <si>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</si>
  <si>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</si>
  <si>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</si>
  <si>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</si>
  <si>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</si>
  <si>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</si>
  <si>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</si>
  <si>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</si>
  <si>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</si>
  <si>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</si>
  <si>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</si>
  <si>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</si>
  <si>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</si>
  <si>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</si>
  <si>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</si>
  <si>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</si>
  <si>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</si>
  <si>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</si>
  <si>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</si>
  <si>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</si>
  <si>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</si>
  <si>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</si>
  <si>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</si>
  <si>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</si>
  <si>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</si>
  <si>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</si>
  <si>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</si>
  <si>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</si>
  <si>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</si>
  <si>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</si>
  <si>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</si>
  <si>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</si>
  <si>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</si>
  <si>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</si>
  <si>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</si>
  <si>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</si>
  <si>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</si>
  <si>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</si>
  <si>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</si>
  <si>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</si>
  <si>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</si>
  <si>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</si>
  <si>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</si>
  <si>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</si>
  <si>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</si>
  <si>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</si>
  <si>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</si>
  <si>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</si>
  <si>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</si>
  <si>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</si>
  <si>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</si>
  <si>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</si>
  <si>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</si>
  <si>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</si>
  <si>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</si>
  <si>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</si>
  <si>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</si>
  <si>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</si>
  <si>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</si>
  <si>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</si>
  <si>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</si>
  <si>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</si>
  <si>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</si>
  <si>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</si>
  <si>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</si>
  <si>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</si>
  <si>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</si>
  <si>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</si>
  <si>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</si>
  <si>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</si>
  <si>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</si>
  <si>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</si>
  <si>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</si>
  <si>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</si>
  <si>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</si>
  <si>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</si>
  <si>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</si>
  <si>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</si>
  <si>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</si>
  <si>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</si>
  <si>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</si>
  <si>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</si>
  <si>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</si>
  <si>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</si>
  <si>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</si>
  <si>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</si>
  <si>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</si>
  <si>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</si>
  <si>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</si>
  <si>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</si>
  <si>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</si>
  <si>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</si>
  <si>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</si>
  <si>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</si>
  <si>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</si>
  <si>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</si>
  <si>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</si>
  <si>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</si>
  <si>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</si>
  <si>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</si>
  <si>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</si>
  <si>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</si>
  <si>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</si>
  <si>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</si>
  <si>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</si>
  <si>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</si>
  <si>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</si>
  <si>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</si>
  <si>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</si>
  <si>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</si>
  <si>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</si>
  <si>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</si>
  <si>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</si>
  <si>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</si>
  <si>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</si>
  <si>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</si>
  <si>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</si>
  <si>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</si>
  <si>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</si>
  <si>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</si>
  <si>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</si>
  <si>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</si>
  <si>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</si>
  <si>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</si>
  <si>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</si>
  <si>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</si>
  <si>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</si>
  <si>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</si>
  <si>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</si>
  <si>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</si>
  <si>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</si>
  <si>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</si>
  <si>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</si>
  <si>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</si>
  <si>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</si>
  <si>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</si>
  <si>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</si>
  <si>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</si>
  <si>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</si>
  <si>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</si>
  <si>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</si>
  <si>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</si>
  <si>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</si>
  <si>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</si>
  <si>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</si>
  <si>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</si>
  <si>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</si>
  <si>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</si>
  <si>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</si>
  <si>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</si>
  <si>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</si>
  <si>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</si>
  <si>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</si>
  <si>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</si>
  <si>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</si>
  <si>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</si>
  <si>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</si>
  <si>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</si>
  <si>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</si>
  <si>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</si>
  <si>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</si>
  <si>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</si>
  <si>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</si>
  <si>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</si>
  <si>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</si>
  <si>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</si>
  <si>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</si>
  <si>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</si>
  <si>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</si>
  <si>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</si>
  <si>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</si>
  <si>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</si>
  <si>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</si>
  <si>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</si>
  <si>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</si>
  <si>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</si>
  <si>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</si>
  <si>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</si>
  <si>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</si>
  <si>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</si>
  <si>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</si>
  <si>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</si>
  <si>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</si>
  <si>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</si>
  <si>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</si>
  <si>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</si>
  <si>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</si>
  <si>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</si>
  <si>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</si>
  <si>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</si>
  <si>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</si>
  <si>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</si>
  <si>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</si>
  <si>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</si>
  <si>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</si>
  <si>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</si>
  <si>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</si>
  <si>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</si>
  <si>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</si>
  <si>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</si>
  <si>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</si>
  <si>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</si>
  <si>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</si>
  <si>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</si>
  <si>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</si>
  <si>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</si>
  <si>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</si>
  <si>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</si>
  <si>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</si>
  <si>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</si>
  <si>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</si>
  <si>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</si>
  <si>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</si>
  <si>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</si>
  <si>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</si>
  <si>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</si>
  <si>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</si>
  <si>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</si>
  <si>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</si>
  <si>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</si>
  <si>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</si>
  <si>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</si>
  <si>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</si>
  <si>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</si>
  <si>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</si>
  <si>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</si>
  <si>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</si>
  <si>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</si>
  <si>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</si>
  <si>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</si>
  <si>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</si>
  <si>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</si>
  <si>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</si>
  <si>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</si>
  <si>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</si>
  <si>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</si>
  <si>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</si>
  <si>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</si>
  <si>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</si>
  <si>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</si>
  <si>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</si>
  <si>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</si>
  <si>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</si>
  <si>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</si>
  <si>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</si>
  <si>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</si>
  <si>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</si>
  <si>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</si>
  <si>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</si>
  <si>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</si>
  <si>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</si>
  <si>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</si>
  <si>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</si>
  <si>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</si>
  <si>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</si>
  <si>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</si>
  <si>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</si>
  <si>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</si>
  <si>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</si>
  <si>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</si>
  <si>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</si>
  <si>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</si>
  <si>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</si>
  <si>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</si>
  <si>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</si>
  <si>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</si>
  <si>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</si>
  <si>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</si>
  <si>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</si>
  <si>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</si>
  <si>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</si>
  <si>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</si>
  <si>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</si>
  <si>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</si>
  <si>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</si>
  <si>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</si>
  <si>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</si>
  <si>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</si>
  <si>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</si>
  <si>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</si>
  <si>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</si>
  <si>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</si>
  <si>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</si>
  <si>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</si>
  <si>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</si>
  <si>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</si>
  <si>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</si>
  <si>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</si>
  <si>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</si>
  <si>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</si>
  <si>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</si>
  <si>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</si>
  <si>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</si>
  <si>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</si>
  <si>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</si>
  <si>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</si>
  <si>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</si>
  <si>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</si>
  <si>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</si>
  <si>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</si>
  <si>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</si>
  <si>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</si>
  <si>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</si>
  <si>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</si>
  <si>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</si>
  <si>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</si>
  <si>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</si>
  <si>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</si>
  <si>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</si>
  <si>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</si>
  <si>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</si>
  <si>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</si>
  <si>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</si>
  <si>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</si>
  <si>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</si>
  <si>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</si>
  <si>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</si>
  <si>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</si>
  <si>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</si>
  <si>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</si>
  <si>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</si>
  <si>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</si>
  <si>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</si>
  <si>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</si>
  <si>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</si>
  <si>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</si>
  <si>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</si>
  <si>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</si>
  <si>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</si>
  <si>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</si>
  <si>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</si>
  <si>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</si>
  <si>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</si>
  <si>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</si>
  <si>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</si>
  <si>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</si>
  <si>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</si>
  <si>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</si>
  <si>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</si>
  <si>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</si>
  <si>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</si>
  <si>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</si>
  <si>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</si>
  <si>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</si>
  <si>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</si>
  <si>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</si>
  <si>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</si>
  <si>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</si>
  <si>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</si>
  <si>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</si>
  <si>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</si>
  <si>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</si>
  <si>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</si>
  <si>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</si>
  <si>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</si>
  <si>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</si>
  <si>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</si>
  <si>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</si>
  <si>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</si>
  <si>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</si>
  <si>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</si>
  <si>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</si>
  <si>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</si>
  <si>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</si>
  <si>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</si>
  <si>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</si>
  <si>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</si>
  <si>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</si>
  <si>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</si>
  <si>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</si>
  <si>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</si>
  <si>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</si>
  <si>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</si>
  <si>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</si>
  <si>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</si>
  <si>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</si>
  <si>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</si>
  <si>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</si>
  <si>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</si>
  <si>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</si>
  <si>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</si>
  <si>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</si>
  <si>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</si>
  <si>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</si>
  <si>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</si>
  <si>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</si>
  <si>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</si>
  <si>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</si>
  <si>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</si>
  <si>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</si>
  <si>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</si>
  <si>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</si>
  <si>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</si>
  <si>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</si>
  <si>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</si>
  <si>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</si>
  <si>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</si>
  <si>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</si>
  <si>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</si>
  <si>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</si>
  <si>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</si>
  <si>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</si>
  <si>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</si>
  <si>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</si>
  <si>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</si>
  <si>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</si>
  <si>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</si>
  <si>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</si>
  <si>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</si>
  <si>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</si>
  <si>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</si>
  <si>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</si>
  <si>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</si>
  <si>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</si>
  <si>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</si>
  <si>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</si>
  <si>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</si>
  <si>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</si>
  <si>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</si>
  <si>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</si>
  <si>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</si>
  <si>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</si>
  <si>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</si>
  <si>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</si>
  <si>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</si>
  <si>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</si>
  <si>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</si>
  <si>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</si>
  <si>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</si>
  <si>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</si>
  <si>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</si>
  <si>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</si>
  <si>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</si>
  <si>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</si>
  <si>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</si>
  <si>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</si>
  <si>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</si>
  <si>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</si>
  <si>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</si>
  <si>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</si>
  <si>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</si>
  <si>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</si>
  <si>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</si>
  <si>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</si>
  <si>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</si>
  <si>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</si>
  <si>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</si>
  <si>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</si>
  <si>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</si>
  <si>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</si>
  <si>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</si>
  <si>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</si>
  <si>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</si>
  <si>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</si>
  <si>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</si>
  <si>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</si>
  <si>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</si>
  <si>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</si>
  <si>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</si>
  <si>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</si>
  <si>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</si>
  <si>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</si>
  <si>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</si>
  <si>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</si>
  <si>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</si>
  <si>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</si>
  <si>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</si>
  <si>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</si>
  <si>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</si>
  <si>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</si>
  <si>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</si>
  <si>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</si>
  <si>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</si>
  <si>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</si>
  <si>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</si>
  <si>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</si>
  <si>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</si>
  <si>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</si>
  <si>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</si>
  <si>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</si>
  <si>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</si>
  <si>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</si>
  <si>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</si>
  <si>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</si>
  <si>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</si>
  <si>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</si>
  <si>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</si>
  <si>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</si>
  <si>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</si>
  <si>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</si>
  <si>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</si>
  <si>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</si>
  <si>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</si>
  <si>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</si>
  <si>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</si>
  <si>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</si>
  <si>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</si>
  <si>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</si>
  <si>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</si>
  <si>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</si>
  <si>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</si>
  <si>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</si>
  <si>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</si>
  <si>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</si>
  <si>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</si>
  <si>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</si>
  <si>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</si>
  <si>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</si>
  <si>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</si>
  <si>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</si>
  <si>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</si>
  <si>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</si>
  <si>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</si>
  <si>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</si>
  <si>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</si>
  <si>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</si>
  <si>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</si>
  <si>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</si>
  <si>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</si>
  <si>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</si>
  <si>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</si>
  <si>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</si>
  <si>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</si>
  <si>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</si>
  <si>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</si>
  <si>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</si>
  <si>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</si>
  <si>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</si>
  <si>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</si>
  <si>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</si>
  <si>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</si>
  <si>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</si>
  <si>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</si>
  <si>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</si>
  <si>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</si>
  <si>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</si>
  <si>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</si>
  <si>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</si>
  <si>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</si>
  <si>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</si>
  <si>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</si>
  <si>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</si>
  <si>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</si>
  <si>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</si>
  <si>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</si>
  <si>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</si>
  <si>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</si>
  <si>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</si>
  <si>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</si>
  <si>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</si>
  <si>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</si>
  <si>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</si>
  <si>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</si>
  <si>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</si>
  <si>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</si>
  <si>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</si>
  <si>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</si>
  <si>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</si>
  <si>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</si>
  <si>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</si>
  <si>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</si>
  <si>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</si>
  <si>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</si>
  <si>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</si>
  <si>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</si>
  <si>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</si>
  <si>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</si>
  <si>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</si>
  <si>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</si>
  <si>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</si>
  <si>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</si>
  <si>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</si>
  <si>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</si>
  <si>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</si>
  <si>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</si>
  <si>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</si>
  <si>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</si>
  <si>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</si>
  <si>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</si>
  <si>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</si>
  <si>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</si>
  <si>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</si>
  <si>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</si>
  <si>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</si>
  <si>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</si>
  <si>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</si>
  <si>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</si>
  <si>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</si>
  <si>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</si>
  <si>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</si>
  <si>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</si>
  <si>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</si>
  <si>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</si>
  <si>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</si>
  <si>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</si>
  <si>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</si>
  <si>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</si>
  <si>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</si>
  <si>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</si>
  <si>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</si>
  <si>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</si>
  <si>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</si>
  <si>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</si>
  <si>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</si>
  <si>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</si>
  <si>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</si>
  <si>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</si>
  <si>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</si>
  <si>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</si>
  <si>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</si>
  <si>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</si>
  <si>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</si>
  <si>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</si>
  <si>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</si>
  <si>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</si>
  <si>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</si>
  <si>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</si>
  <si>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</si>
  <si>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</si>
  <si>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</si>
  <si>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</si>
  <si>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</si>
  <si>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</si>
  <si>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</si>
  <si>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</si>
  <si>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</si>
  <si>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</si>
  <si>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</si>
  <si>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</si>
  <si>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</si>
  <si>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</si>
  <si>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</si>
  <si>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</si>
  <si>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</si>
  <si>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</si>
  <si>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</si>
  <si>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</si>
  <si>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</si>
  <si>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</si>
  <si>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</si>
  <si>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</si>
  <si>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</si>
  <si>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</si>
  <si>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</si>
  <si>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</si>
  <si>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</si>
  <si>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</si>
  <si>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</si>
  <si>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</si>
  <si>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</si>
  <si>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</si>
  <si>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</si>
  <si>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</si>
  <si>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</si>
  <si>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</si>
  <si>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</si>
  <si>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</si>
  <si>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</si>
  <si>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</si>
  <si>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</si>
  <si>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</si>
  <si>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</si>
  <si>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</si>
  <si>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</si>
  <si>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</si>
  <si>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</si>
  <si>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</si>
  <si>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</si>
  <si>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</si>
  <si>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</si>
  <si>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</si>
  <si>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</si>
  <si>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</si>
  <si>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</si>
  <si>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</si>
  <si>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</si>
  <si>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</si>
  <si>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</si>
  <si>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</si>
  <si>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</si>
  <si>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</si>
  <si>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</si>
  <si>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</si>
  <si>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</si>
  <si>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</si>
  <si>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</si>
  <si>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</si>
  <si>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</si>
  <si>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</si>
  <si>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</si>
  <si>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</si>
  <si>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</si>
  <si>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</si>
  <si>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</si>
  <si>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</si>
  <si>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</si>
  <si>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</si>
  <si>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</si>
  <si>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</si>
  <si>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</si>
  <si>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</si>
  <si>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</si>
  <si>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</si>
  <si>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</si>
  <si>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</si>
  <si>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</si>
  <si>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</si>
  <si>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</si>
  <si>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</si>
  <si>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</si>
  <si>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</si>
  <si>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</si>
  <si>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</si>
  <si>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</si>
  <si>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</si>
  <si>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</si>
  <si>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</si>
  <si>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</si>
  <si>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</si>
  <si>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</si>
  <si>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</si>
  <si>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</si>
  <si>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</si>
  <si>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</si>
  <si>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</si>
  <si>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</si>
  <si>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</si>
  <si>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</si>
  <si>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</si>
  <si>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</si>
  <si>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</si>
  <si>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</si>
  <si>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</si>
  <si>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</si>
  <si>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</si>
  <si>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</si>
  <si>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</si>
  <si>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</si>
  <si>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</si>
  <si>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</si>
  <si>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</si>
  <si>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</si>
  <si>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</si>
  <si>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</si>
  <si>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</si>
  <si>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</si>
  <si>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</si>
  <si>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</si>
  <si>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</si>
  <si>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</si>
  <si>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</si>
  <si>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</si>
  <si>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</si>
  <si>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</si>
  <si>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</si>
  <si>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</si>
  <si>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</si>
  <si>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</si>
  <si>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</si>
  <si>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</si>
  <si>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</si>
  <si>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</si>
  <si>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</si>
  <si>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</si>
  <si>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</si>
  <si>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</si>
  <si>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</si>
  <si>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</si>
  <si>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</si>
  <si>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</si>
  <si>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</si>
  <si>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</si>
  <si>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</si>
  <si>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</si>
  <si>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</si>
  <si>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</si>
  <si>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</si>
  <si>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</si>
  <si>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</si>
  <si>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</si>
  <si>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</si>
  <si>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</si>
  <si>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</si>
  <si>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</si>
  <si>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</si>
  <si>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</si>
  <si>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</si>
  <si>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</si>
  <si>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</si>
  <si>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</si>
  <si>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</si>
  <si>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</si>
  <si>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</si>
  <si>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</si>
  <si>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</si>
  <si>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</si>
  <si>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</si>
  <si>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</si>
  <si>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</si>
  <si>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</si>
  <si>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</si>
  <si>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</si>
  <si>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</si>
  <si>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</si>
  <si>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</si>
  <si>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</si>
  <si>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</si>
  <si>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</si>
  <si>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</si>
  <si>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</si>
  <si>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</si>
  <si>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</si>
  <si>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</si>
  <si>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</si>
  <si>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</si>
  <si>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</si>
  <si>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</si>
  <si>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</si>
  <si>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</si>
  <si>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</si>
  <si>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</si>
  <si>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</si>
  <si>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</si>
  <si>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</si>
  <si>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</si>
  <si>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</si>
  <si>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</si>
  <si>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</si>
  <si>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</si>
  <si>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</si>
  <si>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</si>
  <si>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</si>
  <si>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</si>
  <si>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</si>
  <si>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</si>
  <si>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</si>
  <si>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</si>
  <si>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</si>
  <si>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</si>
  <si>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</si>
  <si>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</si>
  <si>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</si>
  <si>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</si>
  <si>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</si>
  <si>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</si>
  <si>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</si>
  <si>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</si>
  <si>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</si>
  <si>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</si>
  <si>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</si>
  <si>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</si>
  <si>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</si>
  <si>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</si>
  <si>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</si>
  <si>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</si>
  <si>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</si>
  <si>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</si>
  <si>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</si>
  <si>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</si>
  <si>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</si>
  <si>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</si>
  <si>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</si>
  <si>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</si>
  <si>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</si>
  <si>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</si>
  <si>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</si>
  <si>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</si>
  <si>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</si>
  <si>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</si>
  <si>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</si>
  <si>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</si>
  <si>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</si>
  <si>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</si>
  <si>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</si>
  <si>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</si>
  <si>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</si>
  <si>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</si>
  <si>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</si>
  <si>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</si>
  <si>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</si>
  <si>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</si>
  <si>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</si>
  <si>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</si>
  <si>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</si>
  <si>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</si>
  <si>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</si>
  <si>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</si>
  <si>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</si>
  <si>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</si>
  <si>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</si>
  <si>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</si>
  <si>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</si>
  <si>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</si>
  <si>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</si>
  <si>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</si>
  <si>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</si>
  <si>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</si>
  <si>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</si>
  <si>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</si>
  <si>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</si>
  <si>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</si>
  <si>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</si>
  <si>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</si>
  <si>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</si>
  <si>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</si>
  <si>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</si>
  <si>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</si>
  <si>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</si>
  <si>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</si>
  <si>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</si>
  <si>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</si>
  <si>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</si>
  <si>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</si>
  <si>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</si>
  <si>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</si>
  <si>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</si>
  <si>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</si>
  <si>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</si>
  <si>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</si>
  <si>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</si>
  <si>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</si>
  <si>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</si>
  <si>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</si>
  <si>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</si>
  <si>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</si>
  <si>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</si>
  <si>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</si>
  <si>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</si>
  <si>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</si>
  <si>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</si>
  <si>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</si>
  <si>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</si>
  <si>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</si>
  <si>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</si>
  <si>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</si>
  <si>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</si>
  <si>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</si>
  <si>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</si>
  <si>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</si>
  <si>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</si>
  <si>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</si>
  <si>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</si>
  <si>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</si>
  <si>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</si>
  <si>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</si>
  <si>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</si>
  <si>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</si>
  <si>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</si>
  <si>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</si>
  <si>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</si>
  <si>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</si>
  <si>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</si>
  <si>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</si>
  <si>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</si>
  <si>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</si>
  <si>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</si>
  <si>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</si>
  <si>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</si>
  <si>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</si>
  <si>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</si>
  <si>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</si>
  <si>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</si>
  <si>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</si>
  <si>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</si>
  <si>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</si>
  <si>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</si>
  <si>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</si>
  <si>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</si>
  <si>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</si>
  <si>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</si>
  <si>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</si>
  <si>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</si>
  <si>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</si>
  <si>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</si>
  <si>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</si>
  <si>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</si>
  <si>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</si>
  <si>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</si>
  <si>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</si>
  <si>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</si>
  <si>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</si>
  <si>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</si>
  <si>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</si>
  <si>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</si>
  <si>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</si>
  <si>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</si>
  <si>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</si>
  <si>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</si>
  <si>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</si>
  <si>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</si>
  <si>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</si>
  <si>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</si>
  <si>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</si>
  <si>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</si>
  <si>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</si>
  <si>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</si>
  <si>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</si>
  <si>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</si>
  <si>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</si>
  <si>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</si>
  <si>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</si>
  <si>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</si>
  <si>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</si>
  <si>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</si>
  <si>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</si>
  <si>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</si>
  <si>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</si>
  <si>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</si>
  <si>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</si>
  <si>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</si>
  <si>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</si>
  <si>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</si>
  <si>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</si>
  <si>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</si>
  <si>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</si>
  <si>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</si>
  <si>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</si>
  <si>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</si>
  <si>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</si>
  <si>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</si>
  <si>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</si>
  <si>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</si>
  <si>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</si>
  <si>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</si>
  <si>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</si>
  <si>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</si>
  <si>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</si>
  <si>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</si>
  <si>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</si>
  <si>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</si>
  <si>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</si>
  <si>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</si>
  <si>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</si>
  <si>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</si>
  <si>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</si>
  <si>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</si>
  <si>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</si>
  <si>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</si>
  <si>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</si>
  <si>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</si>
  <si>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</si>
  <si>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</si>
  <si>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</si>
  <si>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</si>
  <si>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</si>
  <si>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</si>
  <si>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</si>
  <si>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</si>
  <si>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</si>
  <si>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</si>
  <si>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</si>
  <si>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</si>
  <si>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</si>
  <si>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</si>
  <si>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</si>
  <si>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</si>
  <si>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</si>
  <si>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</si>
  <si>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</si>
  <si>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</si>
  <si>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</si>
  <si>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</si>
  <si>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</si>
  <si>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</si>
  <si>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</si>
  <si>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</si>
  <si>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</si>
  <si>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</si>
  <si>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</si>
  <si>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</si>
  <si>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</si>
  <si>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</si>
  <si>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</si>
  <si>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</si>
  <si>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</si>
  <si>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</si>
  <si>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</si>
  <si>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</si>
  <si>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</si>
  <si>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</si>
  <si>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</si>
  <si>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</si>
  <si>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</si>
  <si>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</si>
  <si>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</si>
  <si>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</si>
  <si>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</si>
  <si>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</si>
  <si>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</si>
  <si>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</si>
  <si>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</si>
  <si>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</si>
  <si>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</si>
  <si>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</si>
  <si>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</si>
  <si>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</si>
  <si>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</si>
  <si>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</si>
  <si>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</si>
  <si>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</si>
  <si>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</si>
  <si>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</si>
  <si>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</si>
  <si>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</si>
  <si>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</si>
  <si>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</si>
  <si>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</si>
  <si>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</si>
  <si>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</si>
  <si>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</si>
  <si>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</si>
  <si>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</si>
  <si>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</si>
  <si>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</si>
  <si>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</si>
  <si>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</si>
  <si>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</si>
  <si>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</si>
  <si>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</si>
  <si>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</si>
  <si>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</si>
  <si>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</si>
  <si>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</si>
  <si>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</si>
  <si>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</si>
  <si>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</si>
  <si>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</si>
  <si>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</si>
  <si>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</si>
  <si>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</si>
  <si>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</si>
  <si>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</si>
  <si>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</si>
  <si>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</si>
  <si>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</si>
  <si>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</si>
  <si>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</si>
  <si>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</si>
  <si>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</si>
  <si>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</si>
  <si>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</si>
  <si>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</si>
  <si>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</si>
  <si>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</si>
  <si>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</si>
  <si>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</si>
  <si>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</si>
  <si>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</si>
  <si>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</si>
  <si>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</si>
  <si>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</si>
  <si>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</si>
  <si>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</si>
  <si>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</si>
  <si>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</si>
  <si>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</si>
  <si>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</si>
  <si>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</si>
  <si>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</si>
  <si>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</si>
  <si>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</si>
  <si>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</si>
  <si>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</si>
  <si>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</si>
  <si>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</si>
  <si>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</si>
  <si>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</si>
  <si>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</si>
  <si>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</si>
  <si>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</si>
  <si>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</si>
  <si>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</si>
  <si>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</si>
  <si>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</si>
  <si>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</si>
  <si>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</si>
  <si>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</si>
  <si>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</si>
  <si>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</si>
  <si>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</si>
  <si>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</si>
  <si>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</si>
  <si>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</si>
  <si>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</si>
  <si>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</si>
  <si>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</si>
  <si>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</si>
  <si>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</si>
  <si>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</si>
  <si>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</si>
  <si>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</si>
  <si>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</si>
  <si>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</si>
  <si>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</si>
  <si>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</si>
  <si>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</si>
  <si>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</si>
  <si>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</si>
  <si>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</si>
  <si>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</si>
  <si>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</si>
  <si>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</si>
  <si>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</si>
  <si>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</si>
  <si>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</si>
  <si>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</si>
  <si>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</si>
  <si>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</si>
  <si>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</si>
  <si>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</si>
  <si>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</si>
  <si>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</si>
  <si>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</si>
  <si>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</si>
  <si>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</si>
  <si>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</si>
  <si>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</si>
  <si>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</si>
  <si>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</si>
  <si>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</si>
  <si>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</si>
  <si>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</si>
  <si>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</si>
  <si>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</si>
  <si>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</si>
  <si>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</si>
  <si>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</si>
  <si>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</si>
  <si>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</si>
  <si>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</si>
  <si>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</si>
  <si>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</si>
  <si>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</si>
  <si>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</si>
  <si>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</si>
  <si>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</si>
  <si>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</si>
  <si>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</si>
  <si>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</si>
  <si>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</si>
  <si>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</si>
  <si>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</si>
  <si>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</si>
  <si>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</si>
  <si>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</si>
  <si>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</si>
  <si>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</si>
  <si>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</si>
  <si>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</si>
  <si>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</si>
  <si>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</si>
  <si>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</si>
  <si>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</si>
  <si>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</si>
  <si>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</si>
  <si>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</si>
  <si>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</si>
  <si>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</si>
  <si>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</si>
  <si>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</si>
  <si>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</si>
  <si>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</si>
  <si>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</si>
  <si>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</si>
  <si>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</si>
  <si>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</si>
  <si>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</si>
  <si>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</si>
  <si>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</si>
  <si>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</si>
  <si>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</si>
  <si>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</si>
  <si>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</si>
  <si>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</si>
  <si>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</si>
  <si>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</si>
  <si>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</si>
  <si>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</si>
  <si>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</si>
  <si>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</si>
  <si>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</si>
  <si>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</si>
  <si>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</si>
  <si>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</si>
  <si>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</si>
  <si>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</si>
  <si>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</si>
  <si>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</si>
  <si>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</si>
  <si>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</si>
  <si>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</si>
  <si>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</si>
  <si>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</si>
  <si>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</si>
  <si>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</si>
  <si>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</si>
  <si>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</si>
  <si>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</si>
  <si>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</si>
  <si>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</si>
  <si>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</si>
  <si>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</si>
  <si>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</si>
  <si>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</si>
  <si>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</si>
  <si>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</si>
  <si>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</si>
  <si>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</si>
  <si>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</si>
  <si>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</si>
  <si>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</si>
  <si>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</si>
  <si>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</si>
  <si>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</si>
  <si>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</si>
  <si>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</si>
  <si>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</si>
  <si>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</si>
  <si>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</si>
  <si>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</si>
  <si>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</si>
  <si>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</si>
  <si>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</si>
  <si>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</si>
  <si>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</si>
  <si>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</si>
  <si>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</si>
  <si>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</si>
  <si>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</si>
  <si>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</si>
  <si>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</si>
  <si>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</si>
  <si>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</si>
  <si>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</si>
  <si>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</si>
  <si>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</si>
  <si>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</si>
  <si>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</si>
  <si>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</si>
  <si>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</si>
  <si>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</si>
  <si>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</si>
  <si>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</si>
  <si>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</si>
  <si>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</si>
  <si>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</si>
  <si>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</si>
  <si>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</si>
  <si>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</si>
  <si>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</si>
  <si>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</si>
  <si>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</si>
  <si>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</si>
  <si>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</si>
  <si>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</si>
  <si>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</si>
  <si>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</si>
  <si>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</si>
  <si>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</si>
  <si>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</si>
  <si>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</si>
  <si>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</si>
  <si>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</si>
  <si>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</si>
  <si>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</si>
  <si>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</si>
  <si>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</si>
  <si>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</si>
  <si>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</si>
  <si>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</si>
  <si>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</si>
  <si>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</si>
  <si>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</si>
  <si>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</si>
  <si>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</si>
  <si>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</si>
  <si>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</si>
  <si>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</si>
  <si>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</si>
  <si>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</si>
  <si>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</si>
  <si>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</si>
  <si>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</si>
  <si>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</si>
  <si>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</si>
  <si>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</si>
  <si>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</si>
  <si>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</si>
  <si>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</si>
  <si>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</si>
  <si>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</si>
  <si>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</si>
  <si>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</si>
  <si>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</si>
  <si>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</si>
  <si>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</si>
  <si>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</si>
  <si>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</si>
  <si>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</si>
  <si>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</si>
  <si>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</si>
  <si>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</si>
  <si>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</si>
  <si>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</si>
  <si>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</si>
  <si>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</si>
  <si>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</si>
  <si>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</si>
  <si>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</si>
  <si>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</si>
  <si>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</si>
  <si>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</si>
  <si>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</si>
  <si>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</si>
  <si>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</si>
  <si>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</si>
  <si>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</si>
  <si>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</si>
  <si>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</si>
  <si>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</si>
  <si>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</si>
  <si>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</si>
  <si>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</si>
  <si>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</si>
  <si>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</si>
  <si>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</si>
  <si>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</si>
  <si>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</si>
  <si>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</si>
  <si>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</si>
  <si>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</si>
  <si>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</si>
  <si>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</si>
  <si>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</si>
  <si>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</si>
  <si>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</si>
  <si>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</si>
  <si>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</si>
  <si>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</si>
  <si>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</si>
  <si>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</si>
  <si>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</si>
  <si>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</si>
  <si>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</si>
  <si>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</si>
  <si>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</si>
  <si>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</si>
  <si>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</si>
  <si>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</si>
  <si>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</si>
  <si>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</si>
  <si>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</si>
  <si>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</si>
  <si>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</si>
  <si>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</si>
  <si>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</si>
  <si>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</si>
  <si>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</si>
  <si>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</si>
  <si>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</si>
  <si>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</si>
  <si>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</si>
  <si>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</si>
  <si>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</si>
  <si>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</si>
  <si>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</si>
  <si>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</si>
  <si>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</si>
  <si>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</si>
  <si>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</si>
  <si>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</si>
  <si>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</si>
  <si>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</si>
  <si>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</si>
  <si>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</si>
  <si>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</si>
  <si>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</si>
  <si>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</si>
  <si>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</si>
  <si>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</si>
  <si>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</si>
  <si>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</si>
  <si>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</si>
  <si>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</si>
  <si>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</si>
  <si>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</si>
  <si>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</si>
  <si>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</si>
  <si>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</si>
  <si>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</si>
  <si>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</si>
  <si>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</si>
  <si>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</si>
  <si>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</si>
  <si>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</si>
  <si>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</si>
  <si>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</si>
  <si>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</si>
  <si>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</si>
  <si>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</si>
  <si>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</si>
  <si>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</si>
  <si>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</si>
  <si>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</si>
  <si>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</si>
  <si>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</si>
  <si>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</si>
  <si>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</si>
  <si>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</si>
  <si>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</si>
  <si>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</si>
  <si>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</si>
  <si>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</si>
  <si>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</si>
  <si>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</si>
  <si>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</si>
  <si>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</si>
  <si>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</si>
  <si>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</si>
  <si>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</si>
  <si>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</si>
  <si>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</si>
  <si>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</si>
  <si>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</si>
  <si>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</si>
  <si>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</si>
  <si>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</si>
  <si>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</si>
  <si>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</si>
  <si>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</si>
  <si>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</si>
  <si>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</si>
  <si>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</si>
  <si>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</si>
  <si>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</si>
  <si>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</si>
  <si>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</si>
  <si>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</si>
  <si>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</si>
  <si>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</si>
  <si>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</si>
  <si>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</si>
  <si>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</si>
  <si>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</si>
  <si>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</si>
  <si>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</si>
  <si>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</si>
  <si>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</si>
  <si>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</si>
  <si>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</si>
  <si>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</si>
  <si>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</si>
  <si>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</si>
  <si>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</si>
  <si>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</si>
  <si>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</si>
  <si>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</si>
  <si>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</si>
  <si>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</si>
  <si>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</si>
  <si>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</si>
  <si>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</si>
  <si>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</si>
  <si>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</si>
  <si>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</si>
  <si>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</si>
  <si>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</si>
  <si>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</si>
  <si>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</si>
  <si>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</si>
  <si>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</si>
  <si>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</si>
  <si>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</si>
  <si>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</si>
  <si>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</si>
  <si>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</si>
  <si>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</si>
  <si>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</si>
  <si>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</si>
  <si>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</si>
  <si>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</si>
  <si>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</si>
  <si>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</si>
  <si>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</si>
  <si>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</si>
  <si>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</si>
  <si>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</si>
  <si>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</si>
  <si>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</si>
  <si>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</si>
  <si>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</si>
  <si>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</si>
  <si>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</si>
  <si>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</si>
  <si>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</si>
  <si>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</si>
  <si>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</si>
  <si>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</si>
  <si>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</si>
  <si>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</si>
  <si>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</si>
  <si>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</si>
  <si>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</si>
  <si>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</si>
  <si>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</si>
  <si>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</si>
  <si>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</si>
  <si>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</si>
  <si>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</si>
  <si>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</si>
  <si>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</si>
  <si>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</si>
  <si>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</si>
  <si>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</si>
  <si>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</si>
  <si>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</si>
  <si>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</si>
  <si>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</si>
  <si>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</si>
  <si>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</si>
  <si>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</si>
  <si>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</si>
  <si>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</si>
  <si>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</si>
  <si>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</si>
  <si>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</si>
  <si>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</si>
  <si>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</si>
  <si>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</si>
  <si>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</si>
  <si>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</si>
  <si>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</si>
  <si>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</si>
  <si>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</si>
  <si>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</si>
  <si>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</si>
  <si>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</si>
  <si>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</si>
  <si>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</si>
  <si>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</si>
  <si>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</si>
  <si>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</si>
  <si>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</si>
  <si>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</si>
  <si>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</si>
  <si>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</si>
  <si>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</si>
  <si>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</si>
  <si>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</si>
  <si>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</si>
  <si>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</si>
  <si>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</si>
  <si>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</si>
  <si>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</si>
  <si>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</si>
  <si>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</si>
  <si>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</si>
  <si>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</si>
  <si>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</si>
  <si>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</si>
  <si>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</si>
  <si>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</si>
  <si>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</si>
  <si>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</si>
  <si>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</si>
  <si>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</si>
  <si>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</si>
  <si>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</si>
  <si>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</si>
  <si>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</si>
  <si>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</si>
  <si>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</si>
  <si>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</si>
  <si>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</si>
  <si>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</si>
  <si>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</si>
  <si>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</si>
  <si>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</si>
  <si>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</si>
  <si>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</si>
  <si>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</si>
  <si>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</si>
  <si>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</si>
  <si>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</si>
  <si>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</si>
  <si>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</si>
  <si>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</si>
  <si>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</si>
  <si>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</si>
  <si>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</si>
  <si>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</si>
  <si>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</si>
  <si>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</si>
  <si>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</si>
  <si>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</si>
  <si>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</si>
  <si>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</si>
  <si>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</si>
  <si>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</si>
  <si>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</si>
  <si>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</si>
  <si>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</si>
  <si>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</si>
  <si>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</si>
  <si>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</si>
  <si>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</si>
  <si>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</si>
  <si>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</si>
  <si>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</si>
  <si>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</si>
  <si>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</si>
  <si>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</si>
  <si>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</si>
  <si>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</si>
  <si>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</si>
  <si>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</si>
  <si>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</si>
  <si>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</si>
  <si>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</si>
  <si>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</si>
  <si>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</si>
  <si>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</si>
  <si>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</si>
  <si>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</si>
  <si>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</si>
  <si>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</si>
  <si>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</si>
  <si>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</si>
  <si>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</si>
  <si>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</si>
  <si>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</si>
  <si>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</si>
  <si>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</si>
  <si>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</si>
  <si>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</si>
  <si>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</si>
  <si>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</si>
  <si>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</si>
  <si>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</si>
  <si>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</si>
  <si>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</si>
  <si>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</si>
  <si>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</si>
  <si>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</si>
  <si>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</si>
  <si>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</si>
  <si>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</si>
  <si>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</si>
  <si>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</si>
  <si>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</si>
  <si>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</si>
  <si>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</si>
  <si>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</si>
  <si>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</si>
  <si>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</si>
  <si>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</si>
  <si>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</si>
  <si>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</si>
  <si>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</si>
  <si>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</si>
  <si>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</si>
  <si>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</si>
  <si>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</si>
  <si>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</si>
  <si>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</si>
  <si>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</si>
  <si>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</si>
  <si>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</si>
  <si>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</si>
  <si>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</si>
  <si>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</si>
  <si>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</si>
  <si>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</si>
  <si>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</si>
  <si>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</si>
  <si>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</si>
  <si>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</si>
  <si>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</si>
  <si>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</si>
  <si>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</si>
  <si>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</si>
  <si>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</si>
  <si>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</si>
  <si>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</si>
  <si>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</si>
  <si>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</si>
  <si>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</si>
  <si>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</si>
  <si>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</si>
  <si>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</si>
  <si>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</si>
  <si>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</si>
  <si>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</si>
  <si>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</si>
  <si>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</si>
  <si>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</si>
  <si>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</si>
  <si>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</si>
  <si>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</si>
  <si>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</si>
  <si>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</si>
  <si>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</si>
  <si>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</si>
  <si>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</si>
  <si>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</si>
  <si>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</si>
  <si>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</si>
  <si>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</si>
  <si>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</si>
  <si>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</si>
  <si>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</si>
  <si>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</si>
  <si>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</si>
  <si>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</si>
  <si>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</si>
  <si>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</si>
  <si>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</si>
  <si>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</si>
  <si>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</si>
  <si>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</si>
  <si>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</si>
  <si>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</si>
  <si>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</si>
  <si>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</si>
  <si>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</si>
  <si>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</si>
  <si>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</si>
  <si>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</si>
  <si>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</si>
  <si>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</si>
  <si>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</si>
  <si>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</si>
  <si>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</si>
  <si>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</si>
  <si>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</si>
  <si>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</si>
  <si>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</si>
  <si>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</si>
  <si>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</si>
  <si>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</si>
  <si>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</si>
  <si>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</si>
  <si>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</si>
  <si>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</si>
  <si>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</si>
  <si>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</si>
  <si>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</si>
  <si>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</si>
  <si>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</si>
  <si>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</si>
  <si>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</si>
  <si>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</si>
  <si>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</si>
  <si>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</si>
  <si>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</si>
  <si>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</si>
  <si>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</si>
  <si>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</si>
  <si>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</si>
  <si>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</si>
  <si>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</si>
  <si>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</si>
  <si>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</si>
  <si>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</si>
  <si>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</si>
  <si>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</si>
  <si>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</si>
  <si>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</si>
  <si>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</si>
  <si>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</si>
  <si>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</si>
  <si>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</si>
  <si>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</si>
  <si>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</si>
  <si>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</si>
  <si>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</si>
  <si>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</si>
  <si>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</si>
  <si>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</si>
  <si>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</si>
  <si>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</si>
  <si>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</si>
  <si>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</si>
  <si>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</si>
  <si>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</si>
  <si>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</si>
  <si>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</si>
  <si>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</si>
  <si>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</si>
  <si>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</si>
  <si>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</si>
  <si>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</si>
  <si>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</si>
  <si>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</si>
  <si>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</si>
  <si>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</si>
  <si>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</si>
  <si>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</si>
  <si>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</si>
  <si>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</si>
  <si>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</si>
  <si>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</si>
  <si>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</si>
  <si>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</si>
  <si>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</si>
  <si>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</si>
  <si>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</si>
  <si>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</si>
  <si>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</si>
  <si>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</si>
  <si>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</si>
  <si>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</si>
  <si>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</si>
  <si>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</si>
  <si>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</si>
  <si>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</si>
  <si>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</si>
  <si>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</si>
  <si>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</si>
  <si>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</si>
  <si>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</si>
  <si>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</si>
  <si>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</si>
  <si>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</si>
  <si>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</si>
  <si>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</si>
  <si>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</si>
  <si>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</si>
  <si>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</si>
  <si>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</si>
  <si>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</si>
  <si>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</si>
  <si>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</si>
  <si>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</si>
  <si>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</si>
  <si>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</si>
  <si>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</si>
  <si>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</si>
  <si>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</si>
  <si>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</si>
  <si>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</si>
  <si>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</si>
  <si>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</si>
  <si>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</si>
  <si>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</si>
  <si>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</si>
  <si>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</si>
  <si>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</si>
  <si>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</si>
  <si>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</si>
  <si>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</si>
  <si>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</si>
  <si>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</si>
  <si>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</si>
  <si>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</si>
  <si>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</si>
  <si>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</si>
  <si>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</si>
  <si>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</si>
  <si>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</si>
  <si>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</si>
  <si>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</si>
  <si>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</si>
  <si>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</si>
  <si>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</si>
  <si>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</si>
  <si>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</si>
  <si>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</si>
  <si>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</si>
  <si>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</si>
  <si>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</si>
  <si>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</si>
  <si>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</si>
  <si>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</si>
  <si>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</si>
  <si>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</si>
  <si>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</si>
  <si>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</si>
  <si>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</si>
  <si>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</si>
  <si>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</si>
  <si>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</si>
  <si>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</si>
  <si>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</si>
  <si>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</si>
  <si>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</si>
  <si>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</si>
  <si>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</si>
  <si>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</si>
  <si>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</si>
  <si>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</si>
  <si>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</si>
  <si>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</si>
  <si>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</si>
  <si>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</si>
  <si>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</si>
  <si>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</si>
  <si>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</si>
  <si>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</si>
  <si>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</si>
  <si>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</si>
  <si>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</si>
  <si>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</si>
  <si>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</si>
  <si>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</si>
  <si>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</si>
  <si>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</si>
  <si>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</si>
  <si>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</si>
  <si>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</si>
  <si>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</si>
  <si>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</si>
  <si>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</si>
  <si>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</si>
  <si>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</si>
  <si>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</si>
  <si>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</si>
  <si>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</si>
  <si>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</si>
  <si>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</si>
  <si>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</si>
  <si>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</si>
  <si>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</si>
  <si>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</si>
  <si>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</si>
  <si>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</si>
  <si>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</si>
  <si>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</si>
  <si>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</si>
  <si>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</si>
  <si>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</si>
  <si>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</si>
  <si>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</si>
  <si>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</si>
  <si>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</si>
  <si>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</si>
  <si>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</si>
  <si>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</si>
  <si>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</si>
  <si>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</si>
  <si>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</si>
  <si>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</si>
  <si>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</si>
  <si>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</si>
  <si>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</si>
  <si>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</si>
  <si>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</si>
  <si>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</si>
  <si>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</si>
  <si>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</si>
  <si>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</si>
  <si>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</si>
  <si>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</si>
  <si>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</si>
  <si>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</si>
  <si>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</si>
  <si>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</si>
  <si>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</si>
  <si>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</si>
  <si>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</si>
  <si>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</si>
  <si>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</si>
  <si>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</si>
  <si>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</si>
  <si>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</si>
  <si>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</si>
  <si>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</si>
  <si>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</si>
  <si>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</si>
  <si>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</si>
  <si>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</si>
  <si>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</si>
  <si>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</si>
  <si>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</si>
  <si>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</si>
  <si>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</si>
  <si>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</si>
  <si>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</si>
  <si>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</si>
  <si>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</si>
  <si>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</si>
  <si>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</si>
  <si>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</si>
  <si>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</si>
  <si>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</si>
  <si>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</si>
  <si>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</si>
  <si>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</si>
  <si>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</si>
  <si>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</si>
  <si>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</si>
  <si>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</si>
  <si>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</si>
  <si>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</si>
  <si>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</si>
  <si>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</si>
  <si>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</si>
  <si>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</si>
  <si>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</si>
  <si>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</si>
  <si>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</si>
  <si>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</si>
  <si>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</si>
  <si>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</si>
  <si>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</si>
  <si>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</si>
  <si>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</si>
  <si>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</si>
  <si>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</si>
  <si>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</si>
  <si>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</si>
  <si>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</si>
  <si>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</si>
  <si>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</si>
  <si>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</si>
  <si>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</si>
  <si>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</si>
  <si>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</si>
  <si>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</si>
  <si>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</si>
  <si>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</si>
  <si>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</si>
  <si>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</si>
  <si>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</si>
  <si>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</si>
  <si>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</si>
  <si>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</si>
  <si>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</si>
  <si>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</si>
  <si>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</si>
  <si>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</si>
  <si>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</si>
  <si>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</si>
  <si>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</si>
  <si>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</si>
  <si>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</si>
  <si>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</si>
  <si>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</si>
  <si>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</si>
  <si>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</si>
  <si>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</si>
  <si>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</si>
  <si>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</si>
  <si>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</si>
  <si>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</si>
  <si>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</si>
  <si>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</si>
  <si>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</si>
  <si>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</si>
  <si>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</si>
  <si>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</si>
  <si>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</si>
  <si>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</si>
  <si>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</si>
  <si>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</si>
  <si>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</si>
  <si>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</si>
  <si>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</si>
  <si>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</si>
  <si>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</si>
  <si>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</si>
  <si>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</si>
  <si>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</si>
  <si>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</si>
  <si>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</si>
  <si>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</si>
  <si>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</si>
  <si>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</si>
  <si>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</si>
  <si>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</si>
  <si>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</si>
  <si>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</si>
  <si>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</si>
  <si>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</si>
  <si>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</si>
  <si>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</si>
  <si>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</si>
  <si>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</si>
  <si>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</si>
  <si>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</si>
  <si>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</si>
  <si>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</si>
  <si>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</si>
  <si>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</si>
  <si>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</si>
  <si>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</si>
  <si>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</si>
  <si>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</si>
  <si>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</si>
  <si>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</si>
  <si>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</si>
  <si>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</si>
  <si>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</si>
  <si>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</si>
  <si>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</si>
  <si>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</si>
  <si>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</si>
  <si>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</si>
  <si>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</si>
  <si>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</si>
  <si>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</si>
  <si>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</si>
  <si>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</si>
  <si>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</si>
  <si>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</si>
  <si>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</si>
  <si>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</si>
  <si>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</si>
  <si>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</si>
  <si>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</si>
  <si>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</si>
  <si>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</si>
  <si>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</si>
  <si>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</si>
  <si>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</si>
  <si>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</si>
  <si>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</si>
  <si>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</si>
  <si>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</si>
  <si>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</si>
  <si>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</si>
  <si>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</si>
  <si>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</si>
  <si>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</si>
  <si>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</si>
  <si>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</si>
  <si>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</si>
  <si>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</si>
  <si>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</si>
  <si>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</si>
  <si>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</si>
  <si>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</si>
  <si>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</si>
  <si>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</si>
  <si>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</si>
  <si>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</si>
  <si>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</si>
  <si>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</si>
  <si>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</si>
  <si>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</si>
  <si>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</si>
  <si>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</si>
  <si>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</si>
  <si>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</si>
  <si>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</si>
  <si>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</si>
  <si>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</si>
  <si>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</si>
  <si>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</si>
  <si>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</si>
  <si>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</si>
  <si>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</si>
  <si>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</si>
  <si>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</si>
  <si>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</si>
  <si>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</si>
  <si>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</si>
  <si>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</si>
  <si>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</si>
  <si>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</si>
  <si>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</si>
  <si>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</si>
  <si>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</si>
  <si>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</si>
  <si>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</si>
  <si>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</si>
  <si>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</si>
  <si>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</si>
  <si>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</si>
  <si>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</si>
  <si>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</si>
  <si>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</si>
  <si>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</si>
  <si>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</si>
  <si>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</si>
  <si>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</si>
  <si>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</si>
  <si>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</si>
  <si>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</si>
  <si>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</si>
  <si>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</si>
  <si>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</si>
  <si>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</si>
  <si>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</si>
  <si>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</si>
  <si>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</si>
  <si>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</si>
  <si>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</si>
  <si>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</si>
  <si>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</si>
  <si>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</si>
  <si>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</si>
  <si>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</si>
  <si>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</si>
  <si>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</si>
  <si>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</si>
  <si>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</si>
  <si>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</si>
  <si>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</si>
  <si>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</si>
  <si>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</si>
  <si>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</si>
  <si>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</si>
  <si>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</si>
  <si>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</si>
  <si>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</si>
  <si>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</si>
  <si>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</si>
  <si>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</si>
  <si>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</si>
  <si>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</si>
  <si>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</si>
  <si>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</si>
  <si>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</si>
  <si>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</si>
  <si>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</si>
  <si>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</si>
  <si>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</si>
  <si>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</si>
  <si>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</si>
  <si>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</si>
  <si>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</si>
  <si>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</si>
  <si>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</si>
  <si>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</si>
  <si>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</si>
  <si>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</si>
  <si>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</si>
  <si>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</si>
  <si>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</si>
  <si>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</si>
  <si>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</si>
  <si>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</si>
  <si>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</si>
  <si>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</si>
  <si>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</si>
  <si>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</si>
  <si>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</si>
  <si>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</si>
  <si>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</si>
  <si>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</si>
  <si>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</si>
  <si>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</si>
  <si>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</si>
  <si>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</si>
  <si>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</si>
  <si>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</si>
  <si>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</si>
  <si>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</si>
  <si>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</si>
  <si>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</si>
  <si>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</si>
  <si>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</si>
  <si>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</si>
  <si>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</si>
  <si>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</si>
  <si>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</si>
  <si>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</si>
  <si>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</si>
  <si>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</si>
  <si>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</si>
  <si>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</si>
  <si>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</si>
  <si>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</si>
  <si>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</si>
  <si>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</si>
  <si>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</si>
  <si>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</si>
  <si>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</si>
  <si>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</si>
  <si>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</si>
  <si>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</si>
  <si>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</si>
  <si>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</si>
  <si>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</si>
  <si>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</si>
  <si>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</si>
  <si>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</si>
  <si>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</si>
  <si>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</si>
  <si>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</si>
  <si>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</si>
  <si>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</si>
  <si>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</si>
  <si>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</si>
  <si>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</si>
  <si>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</si>
  <si>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</si>
  <si>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</si>
  <si>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</si>
  <si>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</si>
  <si>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</si>
  <si>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</si>
  <si>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</si>
  <si>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</si>
  <si>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</si>
  <si>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</si>
  <si>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</si>
  <si>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</si>
  <si>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</si>
  <si>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</si>
  <si>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</si>
  <si>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</si>
  <si>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</si>
  <si>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</si>
  <si>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</si>
  <si>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</si>
  <si>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</si>
  <si>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</si>
  <si>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</si>
  <si>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</si>
  <si>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</si>
  <si>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</si>
  <si>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</si>
  <si>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</si>
  <si>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</si>
  <si>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</si>
  <si>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</si>
  <si>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</si>
  <si>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</si>
  <si>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</si>
  <si>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</si>
  <si>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</si>
  <si>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</si>
  <si>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</si>
  <si>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</si>
  <si>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</si>
  <si>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</si>
  <si>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</si>
  <si>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</si>
  <si>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</si>
  <si>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</si>
  <si>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</si>
  <si>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</si>
  <si>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</si>
  <si>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</si>
  <si>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</si>
  <si>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</si>
  <si>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</si>
  <si>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</si>
  <si>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</si>
  <si>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</si>
  <si>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</si>
  <si>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</si>
  <si>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</si>
  <si>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</si>
  <si>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</si>
  <si>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</si>
  <si>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</si>
  <si>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</si>
  <si>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</si>
  <si>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</si>
  <si>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</si>
  <si>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</si>
  <si>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</si>
  <si>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</si>
  <si>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</si>
  <si>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</si>
  <si>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</si>
  <si>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</si>
  <si>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</si>
  <si>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</si>
  <si>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</si>
  <si>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</si>
  <si>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</si>
  <si>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</si>
  <si>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</si>
  <si>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</si>
  <si>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</si>
  <si>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</si>
  <si>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</si>
  <si>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</si>
  <si>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</si>
  <si>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</si>
  <si>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</si>
  <si>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</si>
  <si>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</si>
  <si>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</si>
  <si>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</si>
  <si>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</si>
  <si>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</si>
  <si>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</si>
  <si>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</si>
  <si>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</si>
  <si>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</si>
  <si>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</si>
  <si>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</si>
  <si>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</si>
  <si>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</si>
  <si>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</si>
  <si>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</si>
  <si>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</si>
  <si>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</si>
  <si>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</si>
  <si>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</si>
  <si>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</si>
  <si>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</si>
  <si>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</si>
  <si>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</si>
  <si>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</si>
  <si>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</si>
  <si>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</si>
  <si>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</si>
  <si>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</si>
  <si>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</si>
  <si>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</si>
  <si>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</si>
  <si>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</si>
  <si>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</si>
  <si>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</si>
  <si>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</si>
  <si>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</si>
  <si>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</si>
  <si>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</si>
  <si>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</si>
  <si>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</si>
  <si>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</si>
  <si>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</si>
  <si>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</si>
  <si>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</si>
  <si>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</si>
  <si>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</si>
  <si>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</si>
  <si>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</si>
  <si>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</si>
  <si>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</si>
  <si>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</si>
  <si>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</si>
  <si>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</si>
  <si>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</si>
  <si>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</si>
  <si>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</si>
  <si>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</si>
  <si>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</si>
  <si>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</si>
  <si>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</si>
  <si>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</si>
  <si>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</si>
  <si>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</si>
  <si>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</si>
  <si>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</si>
  <si>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</si>
  <si>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</si>
  <si>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</si>
  <si>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</si>
  <si>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</si>
  <si>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</si>
  <si>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</si>
  <si>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</si>
  <si>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</si>
  <si>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</si>
  <si>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</si>
  <si>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</si>
  <si>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</si>
  <si>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</si>
  <si>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</si>
  <si>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</si>
  <si>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</si>
  <si>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</si>
  <si>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</si>
  <si>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</si>
  <si>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</si>
  <si>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</si>
  <si>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</si>
  <si>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</si>
  <si>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</si>
  <si>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</si>
  <si>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</si>
  <si>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</si>
  <si>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</si>
  <si>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</si>
  <si>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</si>
  <si>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</si>
  <si>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</si>
  <si>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</si>
  <si>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</si>
  <si>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</si>
  <si>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</si>
  <si>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</si>
  <si>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</si>
  <si>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</si>
  <si>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</si>
  <si>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</si>
  <si>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</si>
  <si>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</si>
  <si>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</si>
  <si>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</si>
  <si>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</si>
  <si>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</si>
  <si>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</si>
  <si>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</si>
  <si>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</si>
  <si>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</si>
  <si>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</si>
  <si>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</si>
  <si>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</si>
  <si>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</si>
  <si>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</si>
  <si>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</si>
  <si>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</si>
  <si>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</si>
  <si>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</si>
  <si>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</si>
  <si>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</si>
  <si>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</si>
  <si>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</si>
  <si>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</si>
  <si>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</si>
  <si>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</si>
  <si>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</si>
  <si>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</si>
  <si>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</si>
  <si>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</si>
  <si>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</si>
  <si>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</si>
  <si>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</si>
  <si>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</si>
  <si>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</si>
  <si>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</si>
  <si>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</si>
  <si>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</si>
  <si>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</si>
  <si>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</si>
  <si>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</si>
  <si>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</si>
  <si>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</si>
  <si>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</si>
  <si>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</si>
  <si>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</si>
  <si>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</si>
  <si>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</si>
  <si>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</si>
  <si>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</si>
  <si>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</si>
  <si>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</si>
  <si>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</si>
  <si>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</si>
  <si>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</si>
  <si>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</si>
  <si>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</si>
  <si>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</si>
  <si>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</si>
  <si>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</si>
  <si>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</si>
  <si>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</si>
  <si>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</si>
  <si>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</si>
  <si>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</si>
  <si>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</si>
  <si>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</si>
  <si>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</si>
  <si>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</si>
  <si>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</si>
  <si>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</si>
  <si>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</si>
  <si>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</si>
  <si>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</si>
  <si>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</si>
  <si>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</si>
  <si>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</si>
  <si>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</si>
  <si>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</si>
  <si>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</si>
  <si>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</si>
  <si>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</si>
  <si>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</si>
  <si>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</si>
  <si>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</si>
  <si>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</si>
  <si>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</si>
  <si>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</si>
  <si>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</si>
  <si>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</si>
  <si>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</si>
  <si>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</si>
  <si>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</si>
  <si>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</si>
  <si>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</si>
  <si>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</si>
  <si>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</si>
  <si>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</si>
  <si>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</si>
  <si>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</si>
  <si>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</si>
  <si>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</si>
  <si>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</si>
  <si>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</si>
  <si>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</si>
  <si>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</si>
  <si>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</si>
  <si>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</si>
  <si>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</si>
  <si>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</si>
  <si>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</si>
  <si>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</si>
  <si>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</si>
  <si>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</si>
  <si>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</si>
  <si>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</si>
  <si>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</si>
  <si>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</si>
  <si>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</si>
  <si>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</si>
  <si>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</si>
  <si>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</si>
  <si>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</si>
  <si>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</si>
  <si>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</si>
  <si>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</si>
  <si>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</si>
  <si>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</si>
  <si>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</si>
  <si>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</si>
  <si>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</si>
  <si>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</si>
  <si>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</si>
  <si>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</si>
  <si>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</si>
  <si>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</si>
  <si>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</si>
  <si>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</si>
  <si>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</si>
  <si>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</si>
  <si>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</si>
  <si>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</si>
  <si>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</si>
  <si>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</si>
  <si>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</si>
  <si>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</si>
  <si>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</si>
  <si>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</si>
  <si>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</si>
  <si>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</si>
  <si>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</si>
  <si>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</si>
  <si>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</si>
  <si>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</si>
  <si>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</si>
  <si>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</si>
  <si>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</si>
  <si>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</si>
  <si>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</si>
  <si>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</si>
  <si>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</si>
  <si>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</si>
  <si>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</si>
  <si>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</si>
  <si>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</si>
  <si>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</si>
  <si>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</si>
  <si>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</si>
  <si>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</si>
  <si>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</si>
  <si>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</si>
  <si>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</si>
  <si>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</si>
  <si>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</si>
  <si>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</si>
  <si>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</si>
  <si>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</si>
  <si>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</si>
  <si>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</si>
  <si>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</si>
  <si>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</si>
  <si>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</si>
  <si>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</si>
  <si>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</si>
  <si>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</si>
  <si>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</si>
  <si>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</si>
  <si>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</si>
  <si>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</si>
  <si>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</si>
  <si>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</si>
  <si>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</si>
  <si>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</si>
  <si>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</si>
  <si>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</si>
  <si>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</si>
  <si>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</si>
  <si>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</si>
  <si>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</si>
  <si>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</si>
  <si>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</si>
  <si>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</si>
  <si>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</si>
  <si>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</si>
  <si>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</si>
  <si>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</si>
  <si>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</si>
  <si>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</si>
  <si>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</si>
  <si>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</si>
  <si>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</si>
  <si>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</si>
  <si>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</si>
  <si>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</si>
  <si>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</si>
  <si>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</si>
  <si>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</si>
  <si>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</si>
  <si>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</si>
  <si>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</si>
  <si>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</si>
  <si>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</si>
  <si>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</si>
  <si>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</si>
  <si>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</si>
  <si>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</si>
  <si>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</si>
  <si>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</si>
  <si>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</si>
  <si>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</si>
  <si>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</si>
  <si>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</si>
  <si>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</si>
  <si>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</si>
  <si>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</si>
  <si>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</si>
  <si>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</si>
  <si>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</si>
  <si>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</si>
  <si>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</si>
  <si>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</si>
  <si>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</si>
  <si>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</si>
  <si>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</si>
  <si>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</si>
  <si>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</si>
  <si>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</si>
  <si>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</si>
  <si>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</si>
  <si>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</si>
  <si>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</si>
  <si>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</si>
  <si>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</si>
  <si>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</si>
  <si>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</si>
  <si>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</si>
  <si>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</si>
  <si>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</si>
  <si>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</si>
  <si>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</si>
  <si>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</si>
  <si>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</si>
  <si>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</si>
  <si>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</si>
  <si>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</si>
  <si>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</si>
  <si>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</si>
  <si>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</si>
  <si>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</si>
  <si>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</si>
  <si>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</si>
  <si>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</si>
  <si>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</si>
  <si>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</si>
  <si>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</si>
  <si>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</si>
  <si>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</si>
  <si>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</si>
  <si>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</si>
  <si>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</si>
  <si>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</si>
  <si>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</si>
  <si>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</si>
  <si>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</si>
  <si>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</si>
  <si>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</si>
  <si>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</si>
  <si>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</si>
  <si>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</si>
  <si>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</si>
  <si>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</si>
  <si>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</si>
  <si>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</si>
  <si>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</si>
  <si>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</si>
  <si>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</si>
  <si>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</si>
  <si>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</si>
  <si>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</si>
  <si>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</si>
  <si>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</si>
  <si>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</si>
  <si>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</si>
  <si>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</si>
  <si>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</si>
  <si>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</si>
  <si>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</si>
  <si>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</si>
  <si>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</si>
  <si>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</si>
  <si>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</si>
  <si>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</si>
  <si>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</si>
  <si>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</si>
  <si>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</si>
  <si>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</si>
  <si>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</si>
  <si>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</si>
  <si>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</si>
  <si>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</si>
  <si>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</si>
  <si>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</si>
  <si>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</si>
  <si>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</si>
  <si>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</si>
  <si>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</si>
  <si>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</si>
  <si>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</si>
  <si>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</si>
  <si>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</si>
  <si>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</si>
  <si>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</si>
  <si>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</si>
  <si>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</si>
  <si>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</si>
  <si>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</si>
  <si>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</si>
  <si>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</si>
  <si>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</si>
  <si>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</si>
  <si>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</si>
  <si>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</si>
  <si>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</si>
  <si>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</si>
  <si>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</si>
  <si>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</si>
  <si>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</si>
  <si>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</si>
  <si>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</si>
  <si>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</si>
  <si>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</si>
  <si>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</si>
  <si>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</si>
  <si>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</si>
  <si>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</si>
  <si>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</si>
  <si>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</si>
  <si>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</si>
  <si>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</si>
  <si>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</si>
  <si>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</si>
  <si>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</si>
  <si>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</si>
  <si>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</si>
  <si>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</si>
  <si>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</si>
  <si>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</si>
  <si>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</si>
  <si>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</si>
  <si>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</si>
  <si>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</si>
  <si>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</si>
  <si>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</si>
  <si>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</si>
  <si>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</si>
  <si>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</si>
  <si>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</si>
  <si>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</si>
  <si>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</si>
  <si>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</si>
  <si>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</si>
  <si>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</si>
  <si>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</si>
  <si>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</si>
  <si>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</si>
  <si>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</si>
  <si>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</si>
  <si>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</si>
  <si>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</si>
  <si>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</si>
  <si>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</si>
  <si>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</si>
  <si>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</si>
  <si>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</si>
  <si>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</si>
  <si>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</si>
  <si>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</si>
  <si>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</si>
  <si>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</si>
  <si>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</si>
  <si>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</si>
  <si>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</si>
  <si>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</si>
  <si>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</si>
  <si>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</si>
  <si>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</si>
  <si>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</si>
  <si>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</si>
  <si>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</si>
  <si>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</si>
  <si>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</si>
  <si>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</si>
  <si>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</si>
  <si>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</si>
  <si>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</si>
  <si>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</si>
  <si>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</si>
  <si>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</si>
  <si>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</si>
  <si>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</si>
  <si>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</si>
  <si>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</si>
  <si>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</si>
  <si>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</si>
  <si>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</si>
  <si>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</si>
  <si>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</si>
  <si>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</si>
  <si>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</si>
  <si>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</si>
  <si>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</si>
  <si>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</si>
  <si>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</si>
  <si>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</si>
  <si>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</si>
  <si>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</si>
  <si>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</si>
  <si>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</si>
  <si>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</si>
  <si>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</si>
  <si>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</si>
  <si>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</si>
  <si>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</si>
  <si>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</si>
  <si>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</si>
  <si>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</si>
  <si>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</si>
  <si>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</si>
  <si>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</si>
  <si>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</si>
  <si>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</si>
  <si>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</si>
  <si>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</si>
  <si>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</si>
  <si>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</si>
  <si>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</si>
  <si>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</si>
  <si>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</si>
  <si>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</si>
  <si>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</si>
  <si>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</si>
  <si>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</si>
  <si>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</si>
  <si>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</si>
  <si>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</si>
  <si>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</si>
  <si>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</si>
  <si>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</si>
  <si>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</si>
  <si>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</si>
  <si>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</si>
  <si>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</si>
  <si>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</si>
  <si>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</si>
  <si>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</si>
  <si>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</si>
  <si>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</si>
  <si>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</si>
  <si>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</si>
  <si>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</si>
  <si>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</si>
  <si>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</si>
  <si>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</si>
  <si>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</si>
  <si>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</si>
  <si>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</si>
  <si>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</si>
  <si>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</si>
  <si>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</si>
  <si>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</si>
  <si>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</si>
  <si>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</si>
  <si>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</si>
  <si>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</si>
  <si>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</si>
  <si>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</si>
  <si>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</si>
  <si>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</si>
  <si>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</si>
  <si>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</si>
  <si>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</si>
  <si>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</si>
  <si>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</si>
  <si>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</si>
  <si>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</si>
  <si>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</si>
  <si>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</si>
  <si>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</si>
  <si>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</si>
  <si>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</si>
  <si>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</si>
  <si>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</si>
  <si>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</si>
  <si>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</si>
  <si>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</si>
  <si>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</si>
  <si>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</si>
  <si>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</si>
  <si>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</si>
  <si>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</si>
  <si>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</si>
  <si>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</si>
  <si>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</si>
  <si>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</si>
  <si>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</si>
  <si>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</si>
  <si>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</si>
  <si>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</si>
  <si>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</si>
  <si>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</si>
  <si>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</si>
  <si>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</si>
  <si>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</si>
  <si>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</si>
  <si>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</si>
  <si>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</si>
  <si>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</si>
  <si>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</si>
  <si>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</si>
  <si>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</si>
  <si>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</si>
  <si>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</si>
  <si>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</si>
  <si>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</si>
  <si>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</si>
  <si>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</si>
  <si>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</si>
  <si>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</si>
  <si>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</si>
  <si>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</si>
  <si>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</si>
  <si>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</si>
  <si>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</si>
  <si>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</si>
  <si>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</si>
  <si>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</si>
  <si>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</si>
  <si>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</si>
  <si>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</si>
  <si>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</si>
  <si>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</si>
  <si>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</si>
  <si>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</si>
  <si>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</si>
  <si>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</si>
  <si>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</si>
  <si>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</si>
  <si>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</si>
  <si>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</si>
  <si>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</si>
  <si>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</si>
  <si>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</si>
  <si>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</si>
  <si>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</si>
  <si>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</si>
  <si>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</si>
  <si>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</si>
  <si>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</si>
  <si>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</si>
  <si>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</si>
  <si>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</si>
  <si>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</si>
  <si>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</si>
  <si>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</si>
  <si>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</si>
  <si>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</si>
  <si>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</si>
  <si>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</si>
  <si>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</si>
  <si>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</si>
  <si>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</si>
  <si>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</si>
  <si>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</si>
  <si>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</si>
  <si>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</si>
  <si>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</si>
  <si>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</si>
  <si>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</si>
  <si>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</si>
  <si>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</si>
  <si>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</si>
  <si>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</si>
  <si>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</si>
  <si>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</si>
  <si>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</si>
  <si>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</si>
  <si>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</si>
  <si>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</si>
  <si>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</si>
  <si>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</si>
  <si>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</si>
  <si>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</si>
  <si>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</si>
  <si>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</si>
  <si>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</si>
  <si>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</si>
  <si>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</si>
  <si>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</si>
  <si>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</si>
  <si>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</si>
  <si>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</si>
  <si>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</si>
  <si>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</si>
  <si>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</si>
  <si>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</si>
  <si>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</si>
  <si>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</si>
  <si>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</si>
  <si>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</si>
  <si>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</si>
  <si>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</si>
  <si>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</si>
  <si>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</si>
  <si>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</si>
  <si>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</si>
  <si>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</si>
  <si>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</si>
  <si>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</si>
  <si>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</si>
  <si>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</si>
  <si>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</si>
  <si>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</si>
  <si>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</si>
  <si>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</si>
  <si>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</si>
  <si>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</si>
  <si>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</si>
  <si>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</si>
  <si>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</si>
  <si>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</si>
  <si>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</si>
  <si>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</si>
  <si>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</si>
  <si>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</si>
  <si>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</si>
  <si>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</si>
  <si>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</si>
  <si>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</si>
  <si>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</si>
  <si>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</si>
  <si>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</si>
  <si>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</si>
  <si>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</si>
  <si>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</si>
  <si>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</si>
  <si>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</si>
  <si>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</si>
  <si>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</si>
  <si>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</si>
  <si>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</si>
  <si>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</si>
  <si>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</si>
  <si>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</si>
  <si>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</si>
  <si>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</si>
  <si>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</si>
  <si>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</si>
  <si>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</si>
  <si>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</si>
  <si>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</si>
  <si>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</si>
  <si>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</si>
  <si>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</si>
  <si>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</si>
  <si>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</si>
  <si>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</si>
  <si>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</si>
  <si>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</si>
  <si>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</si>
  <si>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</si>
  <si>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</si>
  <si>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</si>
  <si>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</si>
  <si>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</si>
  <si>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</si>
  <si>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</si>
  <si>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</si>
  <si>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</si>
  <si>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</si>
  <si>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</si>
  <si>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</si>
  <si>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</si>
  <si>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</si>
  <si>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</si>
  <si>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</si>
  <si>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</si>
  <si>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</si>
  <si>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</si>
  <si>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</si>
  <si>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</si>
  <si>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</si>
  <si>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</si>
  <si>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</si>
  <si>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</si>
  <si>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</si>
  <si>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</si>
  <si>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</si>
  <si>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</si>
  <si>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</si>
  <si>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</si>
  <si>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</si>
  <si>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</si>
  <si>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</si>
  <si>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</si>
  <si>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</si>
  <si>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</si>
  <si>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</si>
  <si>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</si>
  <si>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</si>
  <si>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</si>
  <si>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</si>
  <si>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</si>
  <si>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</si>
  <si>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</si>
  <si>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</si>
  <si>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</si>
  <si>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</si>
  <si>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</si>
  <si>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</si>
  <si>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</si>
  <si>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</si>
  <si>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</si>
  <si>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</si>
  <si>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</si>
  <si>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</si>
  <si>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</si>
  <si>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</si>
  <si>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</si>
  <si>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</si>
  <si>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</si>
  <si>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</si>
  <si>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</si>
  <si>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</si>
  <si>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</si>
  <si>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</si>
  <si>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</si>
  <si>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</si>
  <si>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</si>
  <si>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</si>
  <si>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</si>
  <si>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</si>
  <si>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</si>
  <si>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</si>
  <si>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</si>
  <si>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</si>
  <si>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</si>
  <si>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</si>
  <si>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</si>
  <si>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</si>
  <si>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</si>
  <si>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</si>
  <si>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</si>
  <si>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</si>
  <si>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</si>
  <si>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</si>
  <si>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</si>
  <si>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</si>
  <si>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</si>
  <si>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</si>
  <si>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</si>
  <si>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</si>
  <si>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</si>
  <si>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</si>
  <si>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</si>
  <si>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</si>
  <si>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</si>
  <si>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</si>
  <si>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</si>
  <si>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</si>
  <si>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</si>
  <si>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</si>
  <si>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</si>
  <si>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</si>
  <si>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</si>
  <si>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</si>
  <si>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</si>
  <si>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</si>
  <si>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</si>
  <si>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</si>
  <si>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</si>
  <si>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</si>
  <si>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</si>
  <si>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</si>
  <si>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</si>
  <si>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</si>
  <si>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</si>
  <si>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</si>
  <si>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</si>
  <si>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</si>
  <si>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</si>
  <si>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</si>
  <si>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</si>
  <si>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</si>
  <si>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</si>
  <si>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</si>
  <si>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</si>
  <si>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</si>
  <si>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</si>
  <si>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</si>
  <si>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</si>
  <si>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</si>
  <si>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</si>
  <si>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</si>
  <si>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</si>
  <si>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</si>
  <si>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</si>
  <si>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</si>
  <si>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</si>
  <si>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</si>
  <si>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</si>
  <si>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</si>
  <si>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</si>
  <si>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</si>
  <si>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</si>
  <si>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</si>
  <si>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</si>
  <si>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</si>
  <si>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</si>
  <si>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</si>
  <si>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</si>
  <si>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</si>
  <si>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</si>
  <si>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</si>
  <si>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</si>
  <si>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</si>
  <si>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</si>
  <si>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</si>
  <si>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</si>
  <si>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</si>
  <si>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</si>
  <si>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</si>
  <si>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</si>
  <si>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</si>
  <si>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</si>
  <si>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</si>
  <si>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</si>
  <si>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</si>
  <si>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</si>
  <si>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</si>
  <si>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</si>
  <si>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</si>
  <si>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</si>
  <si>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</si>
  <si>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</si>
  <si>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</si>
  <si>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</si>
  <si>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</si>
  <si>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</si>
  <si>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</si>
  <si>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</si>
  <si>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</si>
  <si>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</si>
  <si>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</si>
  <si>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</si>
  <si>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</si>
  <si>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</si>
  <si>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</si>
  <si>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</si>
  <si>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</si>
  <si>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</si>
  <si>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</si>
  <si>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</si>
  <si>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</si>
  <si>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</si>
  <si>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</si>
  <si>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</si>
  <si>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</si>
  <si>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</si>
  <si>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</si>
  <si>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</si>
  <si>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</si>
  <si>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</si>
  <si>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</si>
  <si>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</si>
  <si>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</si>
  <si>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</si>
  <si>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</si>
  <si>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</si>
  <si>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</si>
  <si>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</si>
  <si>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</si>
  <si>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</si>
  <si>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</si>
  <si>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</si>
  <si>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</si>
  <si>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</si>
  <si>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</si>
  <si>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</si>
  <si>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</si>
  <si>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</si>
  <si>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</si>
  <si>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</si>
  <si>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</si>
  <si>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</si>
  <si>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</si>
  <si>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</si>
  <si>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</si>
  <si>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</si>
  <si>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</si>
  <si>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</si>
  <si>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</si>
  <si>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</si>
  <si>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</si>
  <si>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</si>
  <si>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</si>
  <si>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</si>
  <si>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</si>
  <si>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</si>
  <si>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</si>
  <si>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</si>
  <si>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</si>
  <si>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</si>
  <si>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</si>
  <si>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</si>
  <si>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</si>
  <si>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</si>
  <si>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</si>
  <si>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</si>
  <si>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</si>
  <si>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</si>
  <si>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</si>
  <si>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</si>
  <si>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</si>
  <si>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</si>
  <si>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</si>
  <si>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</si>
  <si>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</si>
  <si>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</si>
  <si>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</si>
  <si>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</si>
  <si>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</si>
  <si>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</si>
  <si>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</si>
  <si>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</si>
  <si>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</si>
  <si>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</si>
  <si>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</si>
  <si>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</si>
  <si>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</si>
  <si>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</si>
  <si>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</si>
  <si>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</si>
  <si>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</si>
  <si>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</si>
  <si>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</si>
  <si>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</si>
  <si>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</si>
  <si>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</si>
  <si>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</si>
  <si>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</si>
  <si>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</si>
  <si>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</si>
  <si>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</si>
  <si>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</si>
  <si>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</si>
  <si>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</si>
  <si>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</si>
  <si>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</si>
  <si>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</si>
  <si>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</si>
  <si>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</si>
  <si>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</si>
  <si>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</si>
  <si>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</si>
  <si>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</si>
  <si>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</si>
  <si>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</si>
  <si>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</si>
  <si>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</si>
  <si>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</si>
  <si>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</si>
  <si>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</si>
  <si>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</si>
  <si>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</si>
  <si>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</si>
  <si>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</si>
  <si>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</si>
  <si>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</si>
  <si>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</si>
  <si>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</si>
  <si>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</si>
  <si>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</si>
  <si>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</si>
  <si>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</si>
  <si>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</si>
  <si>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</si>
  <si>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</si>
  <si>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</si>
  <si>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</si>
  <si>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</si>
  <si>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</si>
  <si>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</si>
  <si>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</si>
  <si>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</si>
  <si>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</si>
  <si>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</si>
  <si>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</si>
  <si>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</si>
  <si>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</si>
  <si>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</si>
  <si>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</si>
  <si>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</si>
  <si>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</si>
  <si>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</si>
  <si>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</si>
  <si>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</si>
  <si>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</si>
  <si>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</si>
  <si>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</si>
  <si>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</si>
  <si>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</si>
  <si>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</si>
  <si>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</si>
  <si>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</si>
  <si>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</si>
  <si>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</si>
  <si>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</si>
  <si>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</si>
  <si>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</si>
  <si>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</si>
  <si>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</si>
  <si>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</si>
  <si>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</si>
  <si>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</si>
  <si>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</si>
  <si>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</si>
  <si>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</si>
  <si>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</si>
  <si>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</si>
  <si>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</si>
  <si>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</si>
  <si>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</si>
  <si>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</si>
  <si>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</si>
  <si>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</si>
  <si>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</si>
  <si>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</si>
  <si>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</si>
  <si>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</si>
  <si>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</si>
  <si>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</si>
  <si>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</si>
  <si>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</si>
  <si>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</si>
  <si>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</si>
  <si>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</si>
  <si>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</si>
  <si>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</si>
  <si>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</si>
  <si>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</si>
  <si>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</si>
  <si>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</si>
  <si>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</si>
  <si>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</si>
  <si>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</si>
  <si>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</si>
  <si>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</si>
  <si>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</si>
  <si>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</si>
  <si>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</si>
  <si>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</si>
  <si>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</si>
  <si>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</si>
  <si>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</si>
  <si>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</si>
  <si>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</si>
  <si>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</si>
  <si>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</si>
  <si>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</si>
  <si>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</si>
  <si>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</si>
  <si>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</si>
  <si>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</si>
  <si>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</si>
  <si>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</si>
  <si>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</si>
  <si>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</si>
  <si>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</si>
  <si>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</si>
  <si>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</si>
  <si>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</si>
  <si>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</si>
  <si>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</si>
  <si>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</si>
  <si>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</si>
  <si>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</si>
  <si>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</si>
  <si>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</si>
  <si>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</si>
  <si>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</si>
  <si>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</si>
  <si>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</si>
  <si>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</si>
  <si>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</si>
  <si>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</si>
  <si>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</si>
  <si>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</si>
  <si>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</si>
  <si>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</si>
  <si>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</si>
  <si>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</si>
  <si>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</si>
  <si>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</si>
  <si>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</si>
  <si>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</si>
  <si>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</si>
  <si>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</si>
  <si>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</si>
  <si>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</si>
  <si>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</si>
  <si>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</si>
  <si>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</si>
  <si>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</si>
  <si>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</si>
  <si>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</si>
  <si>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</si>
  <si>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</si>
  <si>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</si>
  <si>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</si>
  <si>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</si>
  <si>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</si>
  <si>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</si>
  <si>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</si>
  <si>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</si>
  <si>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</si>
  <si>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</si>
  <si>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</si>
  <si>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</si>
  <si>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</si>
  <si>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</si>
  <si>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</si>
  <si>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</si>
  <si>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</si>
  <si>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</si>
  <si>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</si>
  <si>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</si>
  <si>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</si>
  <si>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</si>
  <si>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</si>
  <si>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</si>
  <si>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</si>
  <si>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</si>
  <si>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</si>
  <si>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</si>
  <si>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</si>
  <si>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</si>
  <si>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</si>
  <si>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</si>
  <si>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</si>
  <si>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</si>
  <si>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</si>
  <si>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</si>
  <si>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</si>
  <si>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</si>
  <si>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</si>
  <si>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</si>
  <si>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</si>
  <si>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</si>
  <si>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</si>
  <si>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</si>
  <si>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</si>
  <si>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</si>
  <si>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</si>
  <si>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</si>
  <si>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</si>
  <si>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</si>
  <si>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</si>
  <si>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</si>
  <si>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</si>
  <si>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</si>
  <si>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</si>
  <si>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</si>
  <si>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</si>
  <si>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</si>
  <si>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</si>
  <si>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</si>
  <si>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</si>
  <si>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</si>
  <si>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</si>
  <si>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</si>
  <si>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</si>
  <si>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</si>
  <si>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</si>
  <si>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</si>
  <si>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</si>
  <si>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</si>
  <si>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</si>
  <si>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</si>
  <si>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</si>
  <si>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</si>
  <si>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</si>
  <si>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</si>
  <si>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</si>
  <si>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</si>
  <si>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</si>
  <si>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</si>
  <si>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</si>
  <si>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</si>
  <si>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</si>
  <si>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</si>
  <si>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</si>
  <si>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</si>
  <si>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</si>
  <si>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</si>
  <si>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</si>
  <si>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</si>
  <si>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</si>
  <si>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</si>
  <si>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</si>
  <si>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</si>
  <si>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</si>
  <si>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</si>
  <si>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</si>
  <si>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</si>
  <si>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</si>
  <si>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</si>
  <si>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</si>
  <si>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</si>
  <si>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</si>
  <si>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</si>
  <si>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</si>
  <si>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</si>
  <si>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</si>
  <si>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</si>
  <si>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</si>
  <si>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</si>
  <si>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</si>
  <si>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</si>
  <si>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</si>
  <si>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</si>
  <si>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</si>
  <si>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</si>
  <si>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</si>
  <si>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</si>
  <si>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</si>
  <si>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</si>
  <si>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</si>
  <si>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</si>
  <si>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</si>
  <si>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</si>
  <si>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</si>
  <si>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</si>
  <si>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</si>
  <si>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</si>
  <si>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</si>
  <si>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</si>
  <si>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</si>
  <si>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</si>
  <si>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</si>
  <si>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</si>
  <si>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</si>
  <si>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</si>
  <si>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</si>
  <si>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</si>
  <si>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</si>
  <si>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</si>
  <si>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</si>
  <si>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</si>
  <si>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</si>
  <si>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</si>
  <si>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</si>
  <si>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</si>
  <si>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</si>
  <si>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</si>
  <si>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</si>
  <si>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</si>
  <si>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</si>
  <si>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</si>
  <si>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</si>
  <si>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</si>
  <si>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</si>
  <si>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</si>
  <si>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</si>
  <si>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</si>
  <si>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</si>
  <si>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</si>
  <si>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</si>
  <si>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</si>
  <si>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</si>
  <si>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</si>
  <si>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</si>
  <si>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</si>
  <si>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</si>
  <si>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</si>
  <si>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</si>
  <si>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</si>
  <si>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</si>
  <si>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</si>
  <si>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</si>
  <si>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</si>
  <si>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</si>
  <si>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</si>
  <si>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</si>
  <si>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</si>
  <si>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</si>
  <si>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</si>
  <si>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</si>
  <si>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</si>
  <si>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</si>
  <si>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</si>
  <si>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</si>
  <si>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</si>
  <si>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</si>
  <si>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</si>
  <si>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</si>
  <si>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</si>
  <si>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</si>
  <si>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</si>
  <si>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</si>
  <si>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</si>
  <si>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</si>
  <si>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</si>
  <si>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</si>
  <si>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</si>
  <si>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</si>
  <si>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</si>
  <si>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</si>
  <si>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</si>
  <si>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</si>
  <si>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</si>
  <si>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</si>
  <si>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</si>
  <si>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</si>
  <si>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</si>
  <si>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</si>
  <si>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</si>
  <si>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</si>
  <si>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</si>
  <si>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</si>
  <si>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</si>
  <si>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</si>
  <si>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</si>
  <si>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</si>
  <si>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</si>
  <si>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</si>
  <si>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</si>
  <si>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</si>
  <si>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</si>
  <si>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</si>
  <si>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</si>
  <si>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</si>
  <si>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</si>
  <si>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</si>
  <si>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</si>
  <si>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</si>
  <si>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</si>
  <si>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</si>
  <si>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</si>
  <si>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</si>
  <si>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</si>
  <si>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</si>
  <si>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</si>
  <si>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</si>
  <si>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</si>
  <si>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</si>
  <si>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</si>
  <si>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</si>
  <si>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</si>
  <si>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</si>
  <si>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</si>
  <si>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</si>
  <si>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</si>
  <si>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</si>
  <si>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</si>
  <si>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</si>
  <si>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</si>
  <si>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</si>
  <si>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</si>
  <si>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</si>
  <si>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</si>
  <si>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</si>
  <si>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</si>
  <si>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</si>
  <si>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</si>
  <si>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</si>
  <si>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</si>
  <si>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</si>
  <si>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</si>
  <si>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</si>
  <si>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</si>
  <si>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</si>
  <si>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</si>
  <si>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</si>
  <si>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</si>
  <si>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</si>
  <si>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</si>
  <si>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</si>
  <si>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</si>
  <si>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</si>
  <si>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</si>
  <si>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</si>
  <si>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</si>
  <si>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</si>
  <si>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</si>
  <si>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</si>
  <si>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</si>
  <si>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</si>
  <si>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</si>
  <si>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</si>
  <si>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</si>
  <si>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</si>
  <si>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</si>
  <si>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</si>
  <si>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</si>
  <si>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</si>
  <si>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</si>
  <si>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</si>
  <si>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</si>
  <si>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</si>
  <si>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</si>
  <si>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</si>
  <si>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</si>
  <si>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</si>
  <si>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</si>
  <si>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</si>
  <si>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</si>
  <si>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</si>
  <si>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</si>
  <si>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</si>
  <si>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</si>
  <si>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</si>
  <si>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</si>
  <si>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</si>
  <si>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</si>
  <si>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</si>
  <si>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</si>
  <si>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</si>
  <si>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</si>
  <si>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</si>
  <si>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</si>
  <si>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</si>
  <si>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</si>
  <si>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</si>
  <si>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</si>
  <si>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</si>
  <si>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</si>
  <si>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</si>
  <si>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</si>
  <si>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</si>
  <si>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</si>
  <si>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</si>
  <si>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</si>
  <si>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</si>
  <si>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</si>
  <si>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</si>
  <si>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</si>
  <si>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</si>
  <si>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</si>
  <si>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</si>
  <si>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</si>
  <si>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</si>
  <si>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</si>
  <si>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</si>
  <si>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</si>
  <si>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</si>
  <si>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</si>
  <si>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</si>
  <si>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</si>
  <si>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</si>
  <si>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</si>
  <si>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</si>
  <si>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</si>
  <si>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</si>
  <si>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</si>
  <si>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</si>
  <si>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</si>
  <si>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</si>
  <si>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</si>
  <si>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</si>
  <si>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</si>
  <si>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</si>
  <si>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</si>
  <si>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</si>
  <si>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</si>
  <si>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</si>
  <si>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</si>
  <si>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</si>
  <si>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</si>
  <si>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</si>
  <si>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</si>
  <si>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</si>
  <si>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</si>
  <si>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</si>
  <si>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</si>
  <si>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</si>
  <si>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</si>
  <si>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</si>
  <si>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</si>
  <si>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</si>
  <si>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</si>
  <si>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</si>
  <si>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</si>
  <si>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</si>
  <si>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</si>
  <si>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</si>
  <si>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</si>
  <si>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</si>
  <si>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</si>
  <si>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</si>
  <si>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</si>
  <si>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</si>
  <si>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</si>
  <si>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</si>
  <si>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</si>
  <si>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</si>
  <si>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</si>
  <si>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</si>
  <si>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</si>
  <si>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</si>
  <si>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</si>
  <si>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</si>
  <si>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</si>
  <si>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</si>
  <si>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</si>
  <si>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</si>
  <si>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</si>
  <si>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</si>
  <si>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</si>
  <si>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</si>
  <si>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</si>
  <si>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</si>
  <si>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</si>
  <si>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</si>
  <si>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</si>
  <si>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</si>
  <si>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</si>
  <si>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</si>
  <si>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</si>
  <si>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</si>
  <si>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</si>
  <si>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</si>
  <si>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</si>
  <si>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</si>
  <si>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</si>
  <si>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</si>
  <si>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</si>
  <si>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</si>
  <si>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</si>
  <si>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</si>
  <si>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</si>
  <si>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</si>
  <si>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</si>
  <si>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</si>
  <si>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</si>
  <si>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</si>
  <si>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</si>
  <si>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</si>
  <si>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</si>
  <si>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</si>
  <si>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</si>
  <si>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</si>
  <si>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</si>
  <si>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</si>
  <si>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</si>
  <si>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</si>
  <si>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</si>
  <si>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</si>
  <si>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</si>
  <si>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</si>
  <si>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</si>
  <si>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</si>
  <si>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</si>
  <si>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</si>
  <si>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</si>
  <si>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</si>
  <si>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</si>
  <si>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</si>
  <si>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</si>
  <si>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</si>
  <si>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</si>
  <si>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</si>
  <si>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</si>
  <si>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</si>
  <si>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</si>
  <si>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</si>
  <si>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</si>
  <si>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</si>
  <si>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</si>
  <si>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</si>
  <si>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</si>
  <si>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</si>
  <si>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</si>
  <si>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</si>
  <si>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</si>
  <si>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</si>
  <si>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</si>
  <si>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</si>
  <si>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</si>
  <si>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</si>
  <si>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</si>
  <si>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</si>
  <si>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</si>
  <si>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</si>
  <si>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</si>
  <si>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</si>
  <si>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</si>
  <si>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</si>
  <si>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</si>
  <si>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</si>
  <si>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</si>
  <si>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</si>
  <si>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</si>
  <si>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</si>
  <si>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</si>
  <si>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</si>
  <si>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</si>
  <si>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</si>
  <si>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</si>
  <si>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</si>
  <si>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</si>
  <si>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</si>
  <si>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</si>
  <si>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</si>
  <si>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</si>
  <si>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</si>
  <si>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</si>
  <si>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</si>
  <si>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</si>
  <si>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</si>
  <si>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</si>
  <si>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</si>
  <si>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</si>
  <si>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</si>
  <si>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</si>
  <si>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</si>
  <si>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</si>
  <si>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</si>
  <si>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</si>
  <si>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</si>
  <si>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</si>
  <si>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</si>
  <si>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</si>
  <si>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</si>
  <si>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</si>
  <si>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</si>
  <si>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</si>
  <si>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</si>
  <si>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</si>
  <si>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</si>
  <si>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</si>
  <si>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</si>
  <si>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</si>
  <si>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</si>
  <si>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</si>
  <si>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</si>
  <si>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</si>
  <si>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</si>
  <si>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</si>
  <si>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</si>
  <si>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</si>
  <si>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</si>
  <si>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</si>
  <si>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</si>
  <si>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</si>
  <si>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</si>
  <si>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</si>
  <si>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</si>
  <si>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</si>
  <si>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</si>
  <si>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</si>
  <si>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</si>
  <si>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</si>
  <si>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</si>
  <si>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</si>
  <si>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</si>
  <si>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</si>
  <si>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</si>
  <si>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</si>
  <si>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</si>
  <si>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</si>
  <si>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</si>
  <si>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</si>
  <si>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</si>
  <si>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</si>
  <si>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</si>
  <si>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</si>
  <si>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</si>
  <si>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</si>
  <si>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</si>
  <si>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</si>
  <si>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</si>
  <si>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</si>
  <si>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</si>
  <si>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</si>
  <si>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</si>
  <si>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</si>
  <si>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</si>
  <si>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</si>
  <si>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</si>
  <si>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</si>
  <si>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</si>
  <si>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</si>
  <si>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</si>
  <si>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</si>
  <si>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</si>
  <si>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</si>
  <si>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</si>
  <si>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</si>
  <si>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</si>
  <si>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</si>
  <si>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</si>
  <si>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</si>
  <si>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</si>
  <si>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</si>
  <si>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</si>
  <si>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</si>
  <si>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</si>
  <si>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</si>
  <si>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</si>
  <si>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</si>
  <si>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</si>
  <si>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</si>
  <si>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</si>
  <si>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</si>
  <si>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</si>
  <si>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</si>
  <si>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</si>
  <si>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</si>
  <si>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</si>
  <si>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</si>
  <si>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</si>
  <si>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</si>
  <si>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</si>
  <si>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</si>
  <si>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</si>
  <si>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</si>
  <si>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</si>
  <si>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</si>
  <si>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</si>
  <si>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</si>
  <si>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</si>
  <si>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</si>
  <si>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</si>
  <si>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</si>
  <si>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</si>
  <si>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</si>
  <si>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</si>
  <si>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</si>
  <si>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</si>
  <si>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</si>
  <si>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</si>
  <si>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</si>
  <si>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</si>
  <si>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</si>
  <si>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</si>
  <si>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</si>
  <si>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</si>
  <si>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</si>
  <si>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</si>
  <si>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</si>
  <si>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</si>
  <si>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</si>
  <si>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</si>
  <si>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</si>
  <si>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</si>
  <si>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</si>
  <si>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</si>
  <si>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</si>
  <si>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</si>
  <si>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</si>
  <si>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</si>
  <si>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</si>
  <si>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</si>
  <si>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</si>
  <si>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</si>
  <si>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</si>
  <si>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</si>
  <si>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</si>
  <si>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</si>
  <si>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</si>
  <si>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</si>
  <si>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</si>
  <si>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</si>
  <si>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</si>
  <si>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</si>
  <si>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</si>
  <si>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</si>
  <si>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</si>
  <si>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</si>
  <si>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</si>
  <si>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</si>
  <si>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</si>
  <si>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</si>
  <si>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</si>
  <si>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</si>
  <si>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</si>
  <si>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</si>
  <si>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</si>
  <si>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</si>
  <si>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</si>
  <si>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</si>
  <si>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</si>
  <si>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</si>
  <si>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</si>
  <si>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</si>
  <si>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</si>
  <si>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</si>
  <si>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</si>
  <si>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</si>
  <si>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</si>
  <si>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</si>
  <si>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</si>
  <si>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</si>
  <si>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</si>
  <si>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</si>
  <si>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</si>
  <si>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</si>
  <si>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</si>
  <si>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</si>
  <si>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</si>
  <si>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</si>
  <si>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</si>
  <si>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</si>
  <si>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</si>
  <si>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</si>
  <si>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</si>
  <si>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</si>
  <si>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</si>
  <si>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</si>
  <si>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</si>
  <si>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</si>
  <si>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</si>
  <si>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</si>
  <si>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</si>
  <si>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</si>
  <si>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</si>
  <si>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</si>
  <si>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</si>
  <si>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</si>
  <si>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</si>
  <si>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</si>
  <si>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</si>
  <si>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</si>
  <si>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</si>
  <si>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</si>
  <si>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</si>
  <si>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</si>
  <si>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</si>
  <si>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</si>
  <si>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</si>
  <si>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</si>
  <si>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</si>
  <si>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</si>
  <si>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</si>
  <si>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</si>
  <si>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</si>
  <si>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</si>
  <si>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</si>
  <si>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</si>
  <si>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</si>
  <si>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</si>
  <si>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</si>
  <si>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</si>
  <si>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</si>
  <si>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</si>
  <si>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</si>
  <si>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</si>
  <si>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</si>
  <si>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</si>
  <si>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</si>
  <si>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</si>
  <si>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</si>
  <si>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</si>
  <si>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</si>
  <si>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</si>
  <si>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</si>
  <si>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</si>
  <si>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</si>
  <si>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</si>
  <si>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</si>
  <si>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</si>
  <si>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</si>
  <si>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</si>
  <si>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</si>
  <si>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</si>
  <si>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</si>
  <si>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</si>
  <si>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</si>
  <si>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</si>
  <si>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</si>
  <si>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</si>
  <si>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</si>
  <si>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</si>
  <si>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</si>
  <si>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</si>
  <si>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</si>
  <si>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</si>
  <si>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</si>
  <si>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</si>
  <si>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</si>
  <si>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</si>
  <si>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</si>
  <si>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</si>
  <si>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</si>
  <si>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</si>
  <si>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</si>
  <si>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</si>
  <si>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</si>
  <si>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</si>
  <si>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</si>
  <si>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</si>
  <si>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</si>
  <si>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</si>
  <si>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</si>
  <si>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</si>
  <si>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</si>
  <si>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</si>
  <si>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</si>
  <si>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</si>
  <si>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</si>
  <si>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</si>
  <si>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</si>
  <si>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</si>
  <si>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</si>
  <si>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</si>
  <si>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</si>
  <si>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</si>
  <si>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</si>
  <si>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</si>
  <si>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</si>
  <si>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</si>
  <si>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</si>
  <si>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</si>
  <si>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</si>
  <si>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</si>
  <si>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</si>
  <si>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</si>
  <si>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</si>
  <si>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</si>
  <si>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</si>
  <si>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</si>
  <si>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</si>
  <si>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</si>
  <si>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</si>
  <si>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</si>
  <si>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</si>
  <si>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</si>
  <si>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</si>
  <si>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</si>
  <si>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</si>
  <si>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</si>
  <si>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</si>
  <si>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</si>
  <si>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</si>
  <si>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</si>
  <si>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</si>
  <si>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</si>
  <si>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</si>
  <si>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</si>
  <si>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</si>
  <si>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</si>
  <si>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</si>
  <si>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</si>
  <si>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</si>
  <si>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</si>
  <si>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</si>
  <si>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</si>
  <si>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</si>
  <si>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</si>
  <si>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</si>
  <si>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</si>
  <si>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</si>
  <si>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</si>
  <si>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</si>
  <si>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</si>
  <si>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</si>
  <si>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</si>
  <si>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</si>
  <si>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</si>
  <si>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</si>
  <si>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</si>
  <si>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</si>
  <si>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</si>
  <si>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</si>
  <si>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</si>
  <si>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</si>
  <si>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</si>
  <si>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</si>
  <si>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</si>
  <si>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</si>
  <si>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</si>
  <si>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</si>
  <si>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</si>
  <si>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</si>
  <si>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</si>
  <si>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</si>
  <si>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</si>
  <si>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</si>
  <si>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</si>
  <si>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</si>
  <si>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</si>
  <si>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</si>
  <si>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</si>
  <si>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</si>
  <si>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</si>
  <si>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</si>
  <si>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</si>
  <si>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</si>
  <si>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</si>
  <si>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</si>
  <si>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</si>
  <si>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</si>
  <si>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</si>
  <si>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</si>
  <si>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</si>
  <si>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</si>
  <si>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</si>
  <si>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</si>
  <si>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</si>
  <si>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</si>
  <si>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</si>
  <si>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</si>
  <si>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</si>
  <si>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</si>
  <si>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</si>
  <si>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</si>
  <si>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</si>
  <si>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</si>
  <si>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</si>
  <si>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</si>
  <si>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</si>
  <si>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</si>
  <si>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</si>
  <si>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</si>
  <si>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</si>
  <si>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</si>
  <si>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</si>
  <si>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</si>
  <si>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</si>
  <si>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</si>
  <si>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</si>
  <si>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</si>
  <si>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</si>
  <si>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</si>
  <si>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</si>
  <si>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</si>
  <si>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</si>
  <si>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</si>
  <si>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</si>
  <si>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</si>
  <si>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</si>
  <si>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</si>
  <si>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</si>
  <si>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</si>
  <si>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</si>
  <si>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</si>
  <si>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</si>
  <si>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</si>
  <si>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</si>
  <si>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</si>
  <si>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</si>
  <si>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</si>
  <si>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</si>
  <si>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</si>
  <si>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</si>
  <si>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</si>
  <si>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</si>
  <si>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</si>
  <si>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</si>
  <si>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</si>
  <si>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</si>
  <si>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</si>
  <si>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</si>
  <si>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</si>
  <si>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</si>
  <si>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</si>
  <si>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</si>
  <si>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</si>
  <si>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</si>
  <si>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</si>
  <si>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</si>
  <si>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</si>
  <si>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</si>
  <si>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</si>
  <si>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</si>
  <si>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</si>
  <si>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</si>
  <si>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</si>
  <si>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</si>
  <si>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</si>
  <si>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</si>
  <si>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</si>
  <si>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</si>
  <si>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</si>
  <si>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</si>
  <si>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</si>
  <si>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</si>
  <si>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</si>
  <si>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</si>
  <si>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</si>
  <si>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</si>
  <si>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</si>
  <si>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</si>
  <si>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</si>
  <si>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</si>
  <si>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</si>
  <si>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</si>
  <si>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</si>
  <si>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</si>
  <si>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</si>
  <si>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</si>
  <si>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</si>
  <si>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</si>
  <si>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</si>
  <si>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</si>
  <si>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</si>
  <si>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</si>
  <si>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</si>
  <si>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</si>
  <si>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</si>
  <si>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</si>
  <si>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</si>
  <si>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</si>
  <si>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</si>
  <si>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</si>
  <si>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</si>
  <si>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</si>
  <si>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</si>
  <si>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</si>
  <si>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</si>
  <si>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</si>
  <si>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</si>
  <si>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</si>
  <si>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</si>
  <si>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</si>
  <si>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</si>
  <si>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</si>
  <si>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</si>
  <si>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</si>
  <si>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</si>
  <si>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</si>
  <si>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</si>
  <si>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</si>
  <si>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</si>
  <si>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</si>
  <si>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</si>
  <si>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</si>
  <si>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</si>
  <si>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</si>
  <si>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</si>
  <si>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</si>
  <si>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</si>
  <si>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</si>
  <si>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</si>
  <si>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</si>
  <si>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</si>
  <si>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</si>
  <si>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</si>
  <si>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</si>
  <si>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</si>
  <si>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</si>
  <si>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</si>
  <si>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</si>
  <si>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</si>
  <si>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</si>
  <si>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</si>
  <si>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</si>
  <si>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</si>
  <si>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</si>
  <si>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</si>
  <si>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</si>
  <si>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</si>
  <si>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</si>
  <si>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</si>
  <si>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</si>
  <si>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</si>
  <si>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</si>
  <si>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</si>
  <si>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</si>
  <si>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</si>
  <si>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</si>
  <si>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</si>
  <si>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</si>
  <si>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</si>
  <si>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</si>
  <si>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</si>
  <si>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</si>
  <si>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</si>
  <si>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</si>
  <si>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</si>
  <si>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</si>
  <si>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</si>
  <si>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</si>
  <si>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</si>
  <si>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</si>
  <si>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</si>
  <si>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</si>
  <si>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</si>
  <si>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</si>
  <si>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</si>
  <si>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</si>
  <si>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</si>
  <si>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</si>
  <si>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</si>
  <si>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</si>
  <si>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</si>
  <si>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</si>
  <si>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</si>
  <si>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</si>
  <si>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</si>
  <si>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</si>
  <si>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</si>
  <si>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</si>
  <si>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</si>
  <si>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</si>
  <si>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</si>
  <si>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</si>
  <si>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</si>
  <si>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</si>
  <si>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</si>
  <si>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</si>
  <si>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</si>
  <si>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</si>
  <si>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</si>
  <si>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</si>
  <si>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</si>
  <si>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</si>
  <si>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</si>
  <si>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</si>
  <si>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</si>
  <si>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</si>
  <si>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</si>
  <si>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</si>
  <si>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</si>
  <si>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</si>
  <si>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</si>
  <si>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</si>
  <si>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</si>
  <si>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</si>
  <si>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</si>
  <si>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</si>
  <si>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</si>
  <si>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</si>
  <si>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</si>
  <si>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</si>
  <si>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</si>
  <si>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</si>
  <si>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</si>
  <si>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</si>
  <si>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</si>
  <si>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</si>
  <si>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</si>
  <si>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</si>
  <si>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</si>
  <si>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</si>
  <si>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</si>
  <si>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</si>
  <si>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</si>
  <si>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</si>
  <si>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</si>
  <si>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</si>
  <si>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</si>
  <si>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</si>
  <si>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</si>
  <si>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</si>
  <si>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</si>
  <si>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</si>
  <si>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</si>
  <si>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</si>
  <si>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</si>
  <si>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</si>
  <si>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</si>
  <si>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</si>
  <si>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</si>
  <si>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</si>
  <si>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</si>
  <si>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</si>
  <si>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</si>
  <si>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</si>
  <si>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</si>
  <si>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</si>
  <si>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</si>
  <si>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</si>
  <si>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</si>
  <si>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</si>
  <si>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</si>
  <si>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</si>
  <si>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</si>
  <si>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</si>
  <si>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</si>
  <si>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</si>
  <si>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</si>
  <si>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</si>
  <si>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</si>
  <si>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</si>
  <si>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</si>
  <si>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</si>
  <si>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</si>
  <si>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</si>
  <si>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</si>
  <si>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</si>
  <si>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</si>
  <si>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</si>
  <si>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</si>
  <si>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</si>
  <si>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</si>
  <si>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</si>
  <si>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</si>
  <si>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</si>
  <si>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</si>
  <si>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</si>
  <si>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</si>
  <si>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</si>
  <si>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</si>
  <si>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</si>
  <si>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</si>
  <si>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</si>
  <si>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</si>
  <si>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</si>
  <si>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</si>
  <si>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</si>
  <si>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</si>
  <si>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</si>
  <si>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</si>
  <si>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</si>
  <si>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</si>
  <si>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</si>
  <si>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</si>
  <si>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</si>
  <si>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</si>
  <si>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</si>
  <si>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</si>
  <si>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</si>
  <si>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</si>
  <si>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</si>
  <si>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</si>
  <si>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</si>
  <si>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</si>
  <si>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</si>
  <si>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</si>
  <si>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</si>
  <si>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</si>
  <si>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</si>
  <si>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</si>
  <si>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</si>
  <si>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</si>
  <si>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</si>
  <si>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</si>
  <si>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</si>
  <si>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</si>
  <si>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</si>
  <si>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</si>
  <si>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</si>
  <si>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</si>
  <si>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</si>
  <si>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</si>
  <si>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</si>
  <si>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</si>
  <si>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</si>
  <si>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</si>
  <si>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</si>
  <si>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</si>
  <si>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</si>
  <si>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</si>
  <si>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</si>
  <si>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</si>
  <si>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</si>
  <si>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</si>
  <si>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</si>
  <si>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</si>
  <si>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</si>
  <si>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</si>
  <si>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</si>
  <si>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</si>
  <si>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</si>
  <si>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</si>
  <si>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</si>
  <si>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</si>
  <si>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</si>
  <si>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</si>
  <si>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</si>
  <si>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</si>
  <si>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</si>
  <si>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</si>
  <si>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</si>
  <si>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</si>
  <si>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</si>
  <si>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</si>
  <si>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</si>
  <si>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</si>
  <si>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</si>
  <si>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</si>
  <si>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</si>
  <si>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</si>
  <si>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</si>
  <si>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</si>
  <si>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</si>
  <si>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</si>
  <si>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</si>
  <si>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</si>
  <si>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</si>
  <si>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</si>
  <si>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</si>
  <si>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</si>
  <si>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</si>
  <si>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</si>
  <si>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</si>
  <si>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</si>
  <si>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</si>
  <si>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</si>
  <si>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</si>
  <si>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</si>
  <si>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</si>
  <si>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</si>
  <si>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</si>
  <si>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</si>
  <si>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</si>
  <si>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</si>
  <si>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</si>
  <si>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</si>
  <si>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</si>
  <si>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</si>
  <si>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</si>
  <si>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</si>
  <si>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</si>
  <si>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</si>
  <si>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</si>
  <si>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</si>
  <si>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</si>
  <si>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</si>
  <si>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</si>
  <si>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</si>
  <si>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</si>
  <si>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</si>
  <si>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</si>
  <si>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</si>
  <si>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</si>
  <si>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</si>
  <si>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</si>
  <si>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</si>
  <si>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</si>
  <si>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</si>
  <si>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</si>
  <si>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</si>
  <si>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</si>
  <si>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</si>
  <si>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</si>
  <si>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</si>
  <si>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</si>
  <si>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</si>
  <si>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</si>
  <si>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</si>
  <si>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</si>
  <si>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</si>
  <si>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</si>
  <si>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</si>
  <si>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</si>
  <si>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</si>
  <si>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</si>
  <si>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</si>
  <si>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</si>
  <si>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</si>
  <si>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</si>
  <si>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</si>
  <si>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</si>
  <si>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</si>
  <si>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</si>
  <si>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</si>
  <si>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</si>
  <si>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</si>
  <si>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</si>
  <si>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</si>
  <si>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</si>
  <si>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</si>
  <si>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</si>
  <si>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</si>
  <si>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</si>
  <si>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</si>
  <si>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</si>
  <si>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</si>
  <si>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</si>
  <si>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</si>
  <si>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</si>
  <si>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</si>
  <si>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</si>
  <si>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</si>
  <si>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</si>
  <si>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</si>
  <si>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</si>
  <si>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</si>
  <si>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</si>
  <si>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</si>
  <si>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</si>
  <si>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</si>
  <si>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</si>
  <si>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</si>
  <si>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</si>
  <si>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</si>
  <si>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</si>
  <si>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</si>
  <si>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</si>
  <si>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</si>
  <si>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</si>
  <si>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</si>
  <si>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</si>
  <si>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</si>
  <si>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</si>
  <si>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</si>
  <si>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</si>
  <si>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</si>
  <si>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</si>
  <si>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</si>
  <si>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</si>
  <si>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</si>
  <si>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</si>
  <si>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</si>
  <si>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</si>
  <si>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</si>
  <si>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</si>
  <si>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</si>
  <si>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</si>
  <si>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</si>
  <si>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</si>
  <si>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</si>
  <si>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</si>
  <si>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</si>
  <si>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</si>
  <si>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</si>
  <si>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</si>
  <si>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</si>
  <si>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</si>
  <si>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</si>
  <si>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</si>
  <si>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</si>
  <si>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</si>
  <si>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</si>
  <si>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</si>
  <si>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</si>
  <si>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</si>
  <si>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</si>
  <si>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</si>
  <si>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</si>
  <si>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</si>
  <si>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</si>
  <si>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</si>
  <si>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</si>
  <si>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</si>
  <si>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</si>
  <si>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</si>
  <si>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</si>
  <si>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</si>
  <si>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</si>
  <si>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</si>
  <si>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</si>
  <si>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</si>
  <si>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</si>
  <si>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</si>
  <si>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</si>
  <si>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</si>
  <si>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</si>
  <si>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</si>
  <si>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</si>
  <si>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</si>
  <si>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</si>
  <si>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</si>
  <si>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</si>
  <si>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</si>
  <si>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</si>
  <si>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</si>
  <si>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</si>
  <si>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</si>
  <si>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</si>
  <si>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</si>
  <si>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</si>
  <si>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</si>
  <si>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</si>
  <si>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</si>
  <si>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</si>
  <si>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</si>
  <si>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</si>
  <si>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</si>
  <si>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</si>
  <si>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</si>
  <si>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</si>
  <si>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</si>
  <si>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</si>
  <si>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</si>
  <si>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</si>
  <si>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</si>
  <si>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</si>
  <si>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</si>
  <si>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</si>
  <si>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</si>
  <si>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</si>
  <si>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</si>
  <si>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</si>
  <si>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</si>
  <si>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</si>
  <si>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</si>
  <si>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</si>
  <si>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</si>
  <si>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</si>
  <si>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</si>
  <si>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</si>
  <si>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</si>
  <si>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</si>
  <si>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</si>
  <si>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</si>
  <si>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</si>
  <si>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</si>
  <si>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</si>
  <si>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</si>
  <si>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</si>
  <si>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</si>
  <si>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</si>
  <si>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</si>
  <si>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</si>
  <si>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</si>
  <si>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</si>
  <si>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</si>
  <si>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</si>
  <si>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</si>
  <si>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</si>
  <si>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</si>
  <si>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</si>
  <si>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</si>
  <si>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</si>
  <si>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</si>
  <si>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</si>
  <si>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</si>
  <si>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</si>
  <si>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</si>
  <si>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</si>
  <si>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</si>
  <si>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</si>
  <si>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</si>
  <si>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</si>
  <si>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</si>
  <si>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</si>
  <si>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</si>
  <si>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</si>
  <si>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</si>
  <si>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</si>
  <si>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</si>
  <si>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</si>
  <si>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</si>
  <si>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</si>
  <si>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</si>
  <si>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</si>
  <si>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</si>
  <si>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</si>
  <si>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</si>
  <si>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</si>
  <si>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</si>
  <si>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</si>
  <si>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</si>
  <si>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</si>
  <si>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</si>
  <si>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</si>
  <si>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</si>
  <si>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</si>
  <si>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</si>
  <si>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</si>
  <si>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</si>
  <si>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</si>
  <si>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</si>
  <si>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</si>
  <si>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</si>
  <si>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</si>
  <si>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</si>
  <si>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</si>
  <si>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</si>
  <si>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</si>
  <si>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</si>
  <si>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</si>
  <si>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</si>
  <si>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</si>
  <si>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</si>
  <si>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</si>
  <si>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</si>
  <si>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</si>
  <si>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</si>
  <si>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</si>
  <si>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</si>
  <si>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</si>
  <si>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</si>
  <si>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</si>
  <si>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</si>
  <si>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</si>
  <si>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</si>
  <si>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</si>
  <si>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</si>
  <si>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</si>
  <si>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</si>
  <si>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</si>
  <si>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</si>
  <si>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</si>
  <si>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</si>
  <si>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</si>
  <si>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</si>
  <si>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</si>
  <si>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</si>
  <si>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</si>
  <si>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</si>
  <si>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</si>
  <si>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</si>
  <si>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</si>
  <si>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</si>
  <si>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</si>
  <si>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</si>
  <si>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</si>
  <si>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</si>
  <si>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</si>
  <si>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</si>
  <si>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</si>
  <si>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</si>
  <si>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</si>
  <si>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</si>
  <si>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</si>
  <si>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</si>
  <si>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</si>
  <si>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</si>
  <si>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</si>
  <si>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</si>
  <si>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</si>
  <si>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</si>
  <si>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</si>
  <si>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</si>
  <si>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</si>
  <si>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</si>
  <si>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</si>
  <si>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</si>
  <si>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</si>
  <si>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</si>
  <si>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</si>
  <si>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</si>
  <si>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</si>
  <si>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</si>
  <si>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</si>
  <si>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</si>
  <si>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</si>
  <si>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</si>
  <si>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</si>
  <si>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</si>
  <si>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</si>
  <si>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</si>
  <si>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</si>
  <si>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</si>
  <si>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</si>
  <si>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</si>
  <si>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</si>
  <si>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</si>
  <si>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</si>
  <si>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</si>
  <si>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</si>
  <si>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</si>
  <si>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</si>
  <si>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</si>
  <si>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</si>
  <si>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</si>
  <si>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</si>
  <si>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</si>
  <si>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</si>
  <si>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</si>
  <si>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</si>
  <si>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</si>
  <si>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</si>
  <si>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</si>
  <si>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</si>
  <si>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</si>
  <si>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</si>
  <si>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</si>
  <si>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</si>
  <si>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</si>
  <si>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</si>
  <si>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</si>
  <si>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</si>
  <si>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</si>
  <si>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</si>
  <si>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</si>
  <si>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</si>
  <si>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</si>
  <si>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</si>
  <si>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</si>
  <si>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</si>
  <si>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</si>
  <si>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</si>
  <si>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</si>
  <si>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</si>
  <si>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</si>
  <si>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</si>
  <si>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</si>
  <si>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</si>
  <si>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</si>
  <si>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</si>
  <si>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</si>
  <si>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</si>
  <si>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</si>
  <si>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</si>
  <si>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</si>
  <si>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</si>
  <si>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</si>
  <si>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</si>
  <si>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</si>
  <si>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</si>
  <si>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</si>
  <si>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</si>
  <si>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</si>
  <si>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</si>
  <si>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</si>
  <si>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</si>
  <si>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</si>
  <si>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</si>
  <si>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</si>
  <si>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</si>
  <si>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</si>
  <si>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</si>
  <si>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</si>
  <si>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</si>
  <si>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</si>
  <si>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</si>
  <si>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</si>
  <si>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</si>
  <si>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</si>
  <si>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</si>
  <si>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</si>
  <si>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</si>
  <si>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</si>
  <si>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</si>
  <si>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</si>
  <si>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</si>
  <si>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</si>
  <si>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</si>
  <si>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</si>
  <si>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</si>
  <si>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</si>
  <si>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</si>
  <si>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</si>
  <si>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</si>
  <si>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</si>
  <si>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</si>
  <si>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</si>
  <si>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</si>
  <si>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</si>
  <si>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</si>
  <si>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</si>
  <si>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</si>
  <si>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</si>
  <si>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</si>
  <si>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</si>
  <si>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</si>
  <si>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</si>
  <si>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</si>
  <si>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</si>
  <si>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</si>
  <si>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</si>
  <si>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</si>
  <si>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</si>
  <si>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</si>
  <si>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</si>
  <si>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</si>
  <si>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</si>
  <si>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</si>
  <si>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</si>
  <si>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</si>
  <si>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</si>
  <si>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</si>
  <si>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</si>
  <si>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</si>
  <si>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</si>
  <si>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</si>
  <si>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</si>
  <si>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</si>
  <si>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</si>
  <si>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</si>
  <si>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</si>
  <si>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</si>
  <si>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</si>
  <si>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</si>
  <si>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</si>
  <si>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</si>
  <si>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</si>
  <si>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</si>
  <si>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</si>
  <si>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</si>
  <si>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</si>
  <si>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</si>
  <si>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</si>
  <si>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</si>
  <si>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</si>
  <si>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</si>
  <si>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</si>
  <si>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</si>
  <si>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</si>
  <si>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</si>
  <si>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</si>
  <si>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</si>
  <si>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</si>
  <si>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</si>
  <si>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</si>
  <si>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</si>
  <si>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</si>
  <si>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</si>
  <si>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</si>
  <si>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</si>
  <si>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</si>
  <si>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</si>
  <si>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</si>
  <si>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</si>
  <si>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</si>
  <si>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</si>
  <si>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</si>
  <si>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</si>
  <si>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</si>
  <si>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</si>
  <si>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</si>
  <si>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</si>
  <si>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</si>
  <si>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</si>
  <si>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</si>
  <si>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</si>
  <si>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</si>
  <si>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</si>
  <si>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</si>
  <si>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</si>
  <si>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</si>
  <si>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</si>
  <si>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</si>
  <si>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</si>
  <si>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</si>
  <si>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</si>
  <si>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</si>
  <si>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</si>
  <si>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</si>
  <si>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</si>
  <si>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</si>
  <si>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</si>
  <si>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</si>
  <si>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</si>
  <si>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</si>
  <si>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</si>
  <si>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</si>
  <si>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</si>
  <si>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</si>
  <si>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</si>
  <si>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</si>
  <si>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</si>
  <si>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</si>
  <si>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</si>
  <si>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</si>
  <si>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</si>
  <si>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</si>
  <si>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</si>
  <si>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</si>
  <si>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</si>
  <si>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</si>
  <si>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</si>
  <si>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</si>
  <si>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</si>
  <si>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</si>
  <si>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</si>
  <si>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</si>
  <si>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</si>
  <si>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</si>
  <si>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</si>
  <si>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</si>
  <si>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</si>
  <si>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</si>
  <si>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</si>
  <si>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</si>
  <si>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</si>
  <si>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</si>
  <si>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</si>
  <si>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</si>
  <si>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</si>
  <si>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</si>
  <si>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</si>
  <si>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</si>
  <si>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</si>
  <si>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</si>
  <si>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</si>
  <si>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</si>
  <si>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</si>
  <si>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</si>
  <si>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</si>
  <si>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</si>
  <si>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</si>
  <si>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</si>
  <si>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</si>
  <si>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</si>
  <si>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</si>
  <si>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</si>
  <si>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</si>
  <si>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</si>
  <si>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</si>
  <si>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</si>
  <si>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</si>
  <si>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</si>
  <si>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</si>
  <si>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</si>
  <si>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</si>
  <si>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</si>
  <si>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</si>
  <si>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</si>
  <si>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</si>
  <si>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</si>
  <si>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</si>
  <si>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</si>
  <si>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</si>
  <si>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</si>
  <si>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</si>
  <si>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</si>
  <si>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</si>
  <si>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</si>
  <si>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</si>
  <si>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</si>
  <si>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</si>
  <si>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</si>
  <si>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</si>
  <si>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</si>
  <si>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</si>
  <si>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</si>
  <si>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</si>
  <si>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</si>
  <si>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</si>
  <si>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</si>
  <si>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</si>
  <si>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</si>
  <si>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</si>
  <si>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</si>
  <si>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</si>
  <si>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</si>
  <si>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</si>
  <si>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</si>
  <si>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</si>
  <si>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</si>
  <si>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</si>
  <si>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</si>
  <si>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</si>
  <si>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</si>
  <si>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</si>
  <si>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</si>
  <si>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</si>
  <si>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</si>
  <si>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</si>
  <si>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</si>
  <si>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</si>
  <si>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</si>
  <si>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</si>
  <si>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</si>
  <si>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</si>
  <si>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</si>
  <si>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</si>
  <si>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</si>
  <si>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</si>
  <si>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</si>
  <si>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</si>
  <si>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</si>
  <si>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</si>
  <si>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</si>
  <si>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</si>
  <si>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</si>
  <si>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</si>
  <si>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</si>
  <si>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</si>
  <si>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</si>
  <si>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</si>
  <si>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</si>
  <si>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</si>
  <si>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</si>
  <si>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</si>
  <si>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</si>
  <si>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</si>
  <si>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</si>
  <si>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</si>
  <si>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</si>
  <si>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</si>
  <si>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</si>
  <si>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</si>
  <si>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</si>
  <si>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</si>
  <si>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</si>
  <si>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</si>
  <si>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</si>
  <si>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</si>
  <si>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</si>
  <si>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</si>
  <si>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</si>
  <si>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</si>
  <si>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</si>
  <si>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</si>
  <si>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</si>
  <si>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</si>
  <si>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</si>
  <si>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</si>
  <si>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</si>
  <si>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</si>
  <si>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</si>
  <si>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</si>
  <si>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</si>
  <si>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</si>
  <si>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</si>
  <si>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</si>
  <si>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</si>
  <si>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</si>
  <si>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</si>
  <si>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</si>
  <si>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</si>
  <si>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</si>
  <si>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</si>
  <si>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</si>
  <si>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</si>
  <si>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</si>
  <si>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</si>
  <si>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</si>
  <si>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</si>
  <si>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</si>
  <si>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</si>
  <si>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</si>
  <si>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</si>
  <si>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</si>
  <si>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</si>
  <si>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</si>
  <si>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</si>
  <si>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</si>
  <si>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</si>
  <si>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</si>
  <si>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</si>
  <si>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</si>
  <si>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</si>
  <si>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</si>
  <si>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</si>
  <si>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</si>
  <si>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</si>
  <si>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</si>
  <si>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</si>
  <si>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</si>
  <si>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</si>
  <si>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</si>
  <si>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</si>
  <si>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</si>
  <si>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</si>
  <si>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</si>
  <si>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</si>
  <si>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</si>
  <si>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</si>
  <si>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</si>
  <si>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</si>
  <si>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</si>
  <si>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</si>
  <si>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</si>
  <si>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</si>
  <si>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</si>
  <si>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</si>
  <si>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</si>
  <si>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</si>
  <si>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</si>
  <si>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</si>
  <si>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</si>
  <si>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</si>
  <si>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</si>
  <si>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</si>
  <si>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</si>
  <si>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</si>
  <si>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</si>
  <si>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</si>
  <si>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</si>
  <si>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</si>
  <si>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</si>
  <si>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</si>
  <si>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</si>
  <si>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</si>
  <si>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</si>
  <si>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</si>
  <si>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</si>
  <si>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</si>
  <si>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</si>
  <si>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</si>
  <si>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</si>
  <si>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</si>
  <si>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</si>
  <si>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</si>
  <si>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</si>
  <si>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</si>
  <si>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</si>
  <si>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</si>
  <si>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</si>
  <si>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</si>
  <si>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</si>
  <si>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</si>
  <si>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</si>
  <si>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</si>
  <si>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</si>
  <si>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</si>
  <si>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</si>
  <si>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</si>
  <si>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</si>
  <si>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</si>
  <si>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</si>
  <si>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</si>
  <si>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</si>
  <si>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</si>
  <si>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</si>
  <si>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</si>
  <si>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</si>
  <si>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</si>
  <si>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</si>
  <si>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</si>
  <si>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</si>
  <si>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</si>
  <si>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</si>
  <si>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</si>
  <si>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</si>
  <si>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</si>
  <si>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</si>
  <si>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</si>
  <si>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</si>
  <si>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</si>
  <si>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</si>
  <si>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</si>
  <si>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</si>
  <si>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</si>
  <si>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</si>
  <si>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</si>
  <si>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</si>
  <si>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</si>
  <si>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</si>
  <si>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</si>
  <si>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</si>
  <si>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</si>
  <si>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</si>
  <si>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</si>
  <si>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</si>
  <si>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</si>
  <si>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</si>
  <si>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</si>
  <si>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</si>
  <si>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</si>
  <si>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</si>
  <si>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</si>
  <si>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</si>
  <si>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</si>
  <si>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</si>
  <si>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</si>
  <si>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</si>
  <si>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</si>
  <si>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</si>
  <si>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</si>
  <si>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</si>
  <si>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</si>
  <si>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</si>
  <si>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</si>
  <si>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</si>
  <si>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</si>
  <si>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</si>
  <si>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</si>
  <si>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</si>
  <si>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</si>
  <si>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</si>
  <si>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</si>
  <si>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</si>
  <si>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</si>
  <si>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</si>
  <si>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</si>
  <si>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</si>
  <si>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</si>
  <si>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</si>
  <si>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</si>
  <si>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</si>
  <si>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</si>
  <si>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</si>
  <si>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</si>
  <si>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</si>
  <si>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</si>
  <si>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</si>
  <si>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</si>
  <si>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</si>
  <si>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</si>
  <si>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</si>
  <si>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</si>
  <si>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</si>
  <si>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</si>
  <si>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</si>
  <si>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</si>
  <si>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</si>
  <si>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</si>
  <si>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</si>
  <si>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</si>
  <si>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</si>
  <si>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</si>
  <si>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</si>
  <si>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</si>
  <si>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</si>
  <si>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</si>
  <si>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</si>
  <si>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</si>
  <si>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</si>
  <si>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</si>
  <si>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</si>
  <si>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</si>
  <si>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</si>
  <si>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</si>
  <si>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</si>
  <si>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</si>
  <si>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</si>
  <si>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</si>
  <si>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</si>
  <si>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</si>
  <si>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</si>
  <si>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</si>
  <si>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</si>
  <si>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</si>
  <si>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</si>
  <si>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</si>
  <si>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</si>
  <si>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</si>
  <si>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</si>
  <si>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</si>
  <si>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</si>
  <si>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</si>
  <si>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</si>
  <si>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</si>
  <si>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</si>
  <si>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</si>
  <si>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</si>
  <si>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</si>
  <si>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</si>
  <si>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</si>
  <si>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</si>
  <si>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</si>
  <si>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</si>
  <si>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</si>
  <si>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</si>
  <si>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</si>
  <si>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</si>
  <si>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</si>
  <si>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</si>
  <si>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</si>
  <si>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</si>
  <si>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</si>
  <si>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</si>
  <si>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</si>
  <si>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</si>
  <si>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</si>
  <si>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</si>
  <si>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</si>
  <si>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</si>
  <si>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</si>
  <si>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</si>
  <si>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</si>
  <si>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</si>
  <si>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</si>
  <si>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</si>
  <si>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</si>
  <si>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</si>
  <si>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</si>
  <si>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</si>
  <si>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</si>
  <si>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</si>
  <si>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</si>
  <si>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</si>
  <si>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</si>
  <si>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</si>
  <si>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</si>
  <si>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</si>
  <si>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</si>
  <si>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</si>
  <si>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</si>
  <si>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</si>
  <si>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</si>
  <si>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</si>
  <si>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</si>
  <si>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</si>
  <si>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</si>
  <si>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</si>
  <si>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</si>
  <si>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</si>
  <si>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</si>
  <si>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</si>
  <si>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</si>
  <si>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</si>
  <si>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</si>
  <si>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</si>
  <si>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</si>
  <si>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</si>
  <si>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</si>
  <si>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</si>
  <si>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</si>
  <si>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</si>
  <si>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</si>
  <si>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</si>
  <si>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</si>
  <si>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</si>
  <si>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</si>
  <si>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</si>
  <si>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</si>
  <si>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</si>
  <si>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</si>
  <si>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</si>
  <si>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</si>
  <si>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</si>
  <si>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</si>
  <si>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</si>
  <si>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</si>
  <si>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</si>
  <si>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</si>
  <si>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</si>
  <si>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</si>
  <si>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</si>
  <si>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</si>
  <si>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</si>
  <si>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</si>
  <si>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</si>
  <si>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</si>
  <si>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</si>
  <si>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</si>
  <si>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</si>
  <si>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</si>
  <si>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</si>
  <si>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</si>
  <si>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</si>
  <si>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</si>
  <si>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</si>
  <si>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</si>
  <si>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</si>
  <si>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</si>
  <si>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</si>
  <si>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</si>
  <si>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</si>
  <si>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</si>
  <si>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</si>
  <si>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</si>
  <si>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</si>
  <si>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</si>
  <si>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</si>
  <si>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</si>
  <si>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</si>
  <si>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</si>
  <si>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</si>
  <si>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</si>
  <si>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</si>
  <si>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</si>
  <si>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</si>
  <si>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</si>
  <si>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</si>
  <si>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</si>
  <si>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</si>
  <si>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</si>
  <si>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</si>
  <si>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</si>
  <si>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</si>
  <si>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</si>
  <si>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</si>
  <si>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</si>
  <si>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</si>
  <si>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</si>
  <si>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</si>
  <si>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</si>
  <si>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</si>
  <si>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</si>
  <si>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</si>
  <si>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</si>
  <si>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</si>
  <si>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</si>
  <si>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</si>
  <si>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</si>
  <si>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</si>
  <si>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</si>
  <si>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</si>
  <si>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</si>
  <si>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</si>
  <si>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</si>
  <si>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</si>
  <si>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</si>
  <si>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</si>
  <si>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</si>
  <si>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</si>
  <si>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</si>
  <si>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</si>
  <si>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</si>
  <si>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</si>
  <si>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</si>
  <si>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</si>
  <si>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</si>
  <si>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</si>
  <si>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</si>
  <si>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</si>
  <si>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</si>
  <si>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</si>
  <si>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</si>
  <si>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</si>
  <si>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</si>
  <si>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</si>
  <si>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</si>
  <si>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</si>
  <si>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</si>
  <si>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</si>
  <si>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</si>
  <si>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</si>
  <si>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</si>
  <si>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</si>
  <si>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</si>
  <si>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</si>
  <si>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</si>
  <si>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</si>
  <si>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</si>
  <si>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</si>
  <si>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</si>
  <si>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</si>
  <si>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</si>
  <si>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</si>
  <si>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</si>
  <si>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</si>
  <si>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</si>
  <si>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</si>
  <si>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</si>
  <si>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</si>
  <si>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</si>
  <si>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</si>
  <si>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</si>
  <si>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</si>
  <si>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</si>
  <si>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</si>
  <si>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</si>
  <si>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</si>
  <si>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</si>
  <si>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</si>
  <si>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</si>
  <si>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</si>
  <si>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</si>
  <si>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</si>
  <si>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</si>
  <si>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</si>
  <si>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</si>
  <si>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</si>
  <si>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</si>
  <si>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</si>
  <si>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</si>
  <si>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</si>
  <si>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</si>
  <si>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</si>
  <si>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</si>
  <si>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</si>
  <si>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</si>
  <si>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</si>
  <si>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</si>
  <si>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</si>
  <si>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</si>
  <si>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</si>
  <si>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</si>
  <si>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</si>
  <si>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</si>
  <si>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</si>
  <si>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</si>
  <si>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</si>
  <si>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</si>
  <si>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</si>
  <si>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</si>
  <si>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</si>
  <si>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</si>
  <si>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</si>
  <si>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</si>
  <si>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</si>
  <si>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</si>
  <si>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</si>
  <si>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</si>
  <si>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</si>
  <si>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</si>
  <si>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</si>
  <si>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</si>
  <si>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</si>
  <si>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</si>
  <si>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</si>
  <si>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</si>
  <si>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</si>
  <si>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</si>
  <si>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</si>
  <si>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</si>
  <si>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</si>
  <si>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</si>
  <si>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</si>
  <si>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</si>
  <si>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</si>
  <si>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</si>
  <si>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</si>
  <si>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</si>
  <si>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</si>
  <si>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</si>
  <si>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</si>
  <si>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</si>
  <si>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</si>
  <si>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</si>
  <si>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</si>
  <si>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</si>
  <si>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</si>
  <si>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</si>
  <si>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</si>
  <si>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</si>
  <si>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</si>
  <si>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</si>
  <si>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</si>
  <si>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</si>
  <si>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</si>
  <si>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</si>
  <si>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</si>
  <si>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</si>
  <si>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</si>
  <si>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</si>
  <si>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</si>
  <si>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</si>
  <si>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</si>
  <si>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</si>
  <si>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</si>
  <si>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</si>
  <si>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</si>
  <si>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</si>
  <si>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</si>
  <si>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</si>
  <si>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</si>
  <si>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</si>
  <si>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</si>
  <si>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</si>
  <si>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</si>
  <si>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</si>
  <si>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</si>
  <si>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</si>
  <si>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</si>
  <si>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</si>
  <si>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</si>
  <si>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</si>
  <si>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</si>
  <si>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</si>
  <si>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</si>
  <si>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</si>
  <si>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</si>
  <si>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</si>
  <si>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</si>
  <si>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</si>
  <si>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</si>
  <si>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</si>
  <si>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</si>
  <si>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</si>
  <si>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</si>
  <si>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</si>
  <si>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</si>
  <si>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</si>
  <si>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</si>
  <si>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</si>
  <si>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</si>
  <si>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</si>
  <si>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</si>
  <si>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</si>
  <si>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</si>
  <si>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</si>
  <si>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</si>
  <si>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</si>
  <si>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</si>
  <si>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</si>
  <si>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</si>
  <si>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</si>
  <si>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</si>
  <si>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</si>
  <si>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</si>
  <si>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</si>
  <si>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</si>
  <si>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</si>
  <si>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</si>
  <si>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</si>
  <si>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</si>
  <si>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</si>
  <si>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</si>
  <si>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</si>
  <si>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</si>
  <si>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</si>
  <si>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</si>
  <si>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</si>
  <si>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</si>
  <si>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</si>
  <si>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</si>
  <si>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</si>
  <si>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</si>
  <si>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</si>
  <si>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</si>
  <si>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</si>
  <si>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</si>
  <si>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</si>
  <si>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</si>
  <si>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</si>
  <si>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</si>
  <si>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</si>
  <si>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</si>
  <si>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</si>
  <si>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</si>
  <si>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</si>
  <si>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</si>
  <si>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</si>
  <si>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</si>
  <si>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</si>
  <si>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</si>
  <si>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</si>
  <si>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</si>
  <si>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</si>
  <si>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</si>
  <si>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</si>
  <si>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</si>
  <si>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</si>
  <si>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</si>
  <si>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</si>
  <si>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</si>
  <si>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</si>
  <si>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</si>
  <si>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</si>
  <si>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</si>
  <si>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</si>
  <si>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</si>
  <si>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</si>
  <si>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</si>
  <si>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</si>
  <si>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</si>
  <si>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</si>
  <si>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</si>
  <si>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</si>
  <si>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</si>
  <si>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</si>
  <si>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</si>
  <si>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</si>
  <si>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</si>
  <si>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</si>
  <si>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</si>
  <si>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</si>
  <si>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</si>
  <si>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</si>
  <si>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</si>
  <si>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</si>
  <si>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</si>
  <si>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</si>
  <si>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</si>
  <si>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</si>
  <si>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</si>
  <si>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</si>
  <si>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</si>
  <si>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</si>
  <si>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</si>
  <si>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</si>
  <si>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</si>
  <si>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</si>
  <si>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</si>
  <si>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</si>
  <si>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</si>
  <si>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</si>
  <si>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</si>
  <si>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</si>
  <si>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</si>
  <si>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</si>
  <si>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</si>
  <si>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</si>
  <si>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</si>
  <si>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</si>
  <si>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</si>
  <si>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</si>
  <si>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</si>
  <si>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</si>
  <si>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</si>
  <si>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</si>
  <si>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</si>
  <si>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</si>
  <si>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</si>
  <si>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</si>
  <si>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</si>
  <si>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</si>
  <si>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</si>
  <si>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</si>
  <si>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</si>
  <si>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</si>
  <si>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</si>
  <si>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</si>
  <si>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</si>
  <si>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</si>
  <si>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</si>
  <si>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</si>
  <si>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</si>
  <si>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</si>
  <si>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</si>
  <si>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</si>
  <si>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</si>
  <si>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</si>
  <si>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</si>
  <si>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</si>
  <si>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</si>
  <si>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</si>
  <si>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</si>
  <si>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</si>
  <si>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</si>
  <si>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</si>
  <si>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</si>
  <si>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</si>
  <si>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</si>
  <si>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</si>
  <si>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</si>
  <si>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</si>
  <si>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</si>
  <si>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</si>
  <si>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</si>
  <si>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</si>
  <si>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</si>
  <si>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</si>
  <si>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</si>
  <si>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</si>
  <si>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</si>
  <si>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</si>
  <si>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</si>
  <si>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</si>
  <si>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</si>
  <si>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</si>
  <si>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</si>
  <si>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</si>
  <si>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</si>
  <si>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</si>
  <si>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</si>
  <si>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</si>
  <si>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</si>
  <si>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</si>
  <si>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</si>
  <si>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</si>
  <si>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</si>
  <si>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</si>
  <si>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</si>
  <si>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</si>
  <si>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</si>
  <si>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</si>
  <si>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</si>
  <si>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</si>
  <si>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</si>
  <si>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</si>
  <si>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</si>
  <si>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</si>
  <si>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</si>
  <si>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</si>
  <si>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</si>
  <si>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</si>
  <si>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</si>
  <si>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</si>
  <si>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</si>
  <si>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</si>
  <si>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</si>
  <si>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</si>
  <si>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</si>
  <si>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</si>
  <si>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</si>
  <si>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</si>
  <si>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</si>
  <si>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</si>
  <si>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</si>
  <si>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</si>
  <si>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</si>
  <si>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</si>
  <si>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</si>
  <si>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</si>
  <si>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</si>
  <si>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</si>
  <si>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</si>
  <si>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</si>
  <si>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</si>
  <si>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</si>
  <si>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</si>
  <si>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</si>
  <si>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</si>
  <si>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</si>
  <si>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</si>
  <si>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</si>
  <si>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</si>
  <si>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</si>
  <si>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</si>
  <si>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</si>
  <si>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</si>
  <si>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</si>
  <si>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</si>
  <si>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</si>
  <si>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</si>
  <si>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</si>
  <si>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</si>
  <si>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</si>
  <si>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</si>
  <si>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</si>
  <si>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</si>
  <si>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</si>
  <si>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</si>
  <si>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</si>
  <si>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</si>
  <si>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</si>
  <si>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</si>
  <si>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</si>
  <si>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</si>
  <si>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</si>
  <si>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</si>
  <si>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</si>
  <si>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</si>
  <si>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</si>
  <si>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</si>
  <si>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</si>
  <si>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</si>
  <si>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</si>
  <si>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</si>
  <si>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</si>
  <si>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</si>
  <si>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</si>
  <si>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</si>
  <si>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</si>
  <si>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</si>
  <si>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</si>
  <si>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</si>
  <si>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</si>
  <si>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</si>
  <si>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</si>
  <si>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</si>
  <si>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</si>
  <si>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</si>
  <si>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</si>
  <si>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</si>
  <si>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</si>
  <si>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</si>
  <si>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</si>
  <si>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</si>
  <si>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</si>
  <si>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</si>
  <si>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</si>
  <si>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</si>
  <si>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</si>
  <si>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</si>
  <si>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</si>
  <si>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</si>
  <si>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</si>
  <si>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</si>
  <si>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</si>
  <si>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</si>
  <si>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</si>
  <si>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</si>
  <si>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</si>
  <si>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</si>
  <si>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</si>
  <si>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</si>
  <si>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</si>
  <si>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</si>
  <si>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</si>
  <si>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</si>
  <si>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</si>
  <si>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</si>
  <si>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</si>
  <si>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</si>
  <si>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</si>
  <si>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</si>
  <si>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</si>
  <si>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</si>
  <si>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</si>
  <si>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</si>
  <si>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</si>
  <si>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</si>
  <si>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</si>
  <si>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</si>
  <si>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</si>
  <si>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</si>
  <si>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</si>
  <si>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</si>
  <si>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</si>
  <si>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</si>
  <si>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</si>
  <si>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</si>
  <si>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</si>
  <si>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</si>
  <si>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</si>
  <si>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</si>
  <si>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</si>
  <si>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</si>
  <si>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</si>
  <si>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</si>
  <si>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</si>
  <si>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</si>
  <si>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</si>
  <si>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</si>
  <si>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</si>
  <si>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</si>
  <si>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</si>
  <si>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</si>
  <si>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</si>
  <si>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</si>
  <si>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</si>
  <si>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</si>
  <si>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</si>
  <si>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</si>
  <si>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</si>
  <si>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</si>
  <si>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</si>
  <si>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</si>
  <si>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</si>
  <si>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</si>
  <si>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</si>
  <si>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</si>
  <si>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</si>
  <si>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</si>
  <si>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</si>
  <si>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</si>
  <si>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</si>
  <si>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</si>
  <si>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</si>
  <si>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</si>
  <si>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</si>
  <si>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</si>
  <si>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</si>
  <si>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</si>
  <si>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</si>
  <si>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</si>
  <si>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</si>
  <si>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</si>
  <si>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</si>
  <si>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</si>
  <si>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</si>
  <si>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</si>
  <si>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</si>
  <si>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</si>
  <si>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</si>
  <si>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</si>
  <si>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</si>
  <si>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</si>
  <si>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</si>
  <si>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</si>
  <si>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</si>
  <si>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</si>
  <si>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</si>
  <si>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</si>
  <si>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</si>
  <si>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</si>
  <si>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</si>
  <si>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</si>
  <si>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</si>
  <si>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</si>
  <si>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</si>
  <si>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</si>
  <si>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</si>
  <si>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</si>
  <si>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</si>
  <si>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</si>
  <si>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</si>
  <si>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</si>
  <si>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</si>
  <si>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</si>
  <si>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</si>
  <si>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</si>
  <si>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</si>
  <si>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</si>
  <si>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</si>
  <si>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</si>
  <si>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</si>
  <si>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</si>
  <si>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</si>
  <si>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</si>
  <si>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</si>
  <si>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</si>
  <si>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</si>
  <si>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</si>
  <si>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</si>
  <si>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</si>
  <si>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</si>
  <si>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</si>
  <si>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</si>
  <si>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</si>
  <si>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</si>
  <si>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</si>
  <si>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</si>
  <si>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</si>
  <si>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</si>
  <si>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</si>
  <si>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</si>
  <si>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</si>
  <si>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</si>
  <si>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</si>
  <si>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</si>
  <si>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</si>
  <si>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</si>
  <si>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</si>
  <si>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</si>
  <si>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</si>
  <si>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</si>
  <si>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</si>
  <si>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</si>
  <si>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</si>
  <si>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</si>
  <si>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</si>
  <si>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</si>
  <si>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</si>
  <si>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</si>
  <si>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</si>
  <si>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</si>
  <si>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</si>
  <si>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</si>
  <si>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</si>
  <si>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</si>
  <si>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</si>
  <si>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</si>
  <si>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</si>
  <si>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</si>
  <si>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</si>
  <si>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</si>
  <si>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</si>
  <si>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</si>
  <si>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</si>
  <si>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</si>
  <si>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</si>
  <si>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</si>
  <si>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</si>
  <si>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</si>
  <si>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</si>
  <si>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</si>
  <si>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</si>
  <si>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</si>
  <si>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</si>
  <si>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</si>
  <si>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</si>
  <si>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</si>
  <si>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</si>
  <si>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</si>
  <si>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</si>
  <si>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</si>
  <si>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</si>
  <si>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</si>
  <si>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</si>
  <si>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</si>
  <si>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</si>
  <si>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</si>
  <si>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</si>
  <si>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</si>
  <si>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</si>
  <si>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</si>
  <si>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</si>
  <si>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</si>
  <si>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</si>
  <si>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</si>
  <si>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</si>
  <si>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</si>
  <si>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</si>
  <si>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</si>
  <si>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</si>
  <si>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</si>
  <si>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</si>
  <si>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</si>
  <si>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</si>
  <si>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</si>
  <si>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</si>
  <si>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</si>
  <si>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</si>
  <si>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</si>
  <si>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</si>
  <si>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</si>
  <si>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</si>
  <si>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</si>
  <si>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</si>
  <si>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</si>
  <si>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</si>
  <si>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</si>
  <si>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</si>
  <si>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</si>
  <si>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</si>
  <si>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</si>
  <si>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</si>
  <si>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</si>
  <si>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</si>
  <si>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</si>
  <si>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</si>
  <si>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</si>
  <si>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</si>
  <si>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</si>
  <si>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</si>
  <si>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</si>
  <si>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</si>
  <si>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</si>
  <si>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</si>
  <si>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</si>
  <si>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</si>
  <si>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</si>
  <si>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</si>
  <si>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</si>
  <si>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</si>
  <si>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</si>
  <si>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</si>
  <si>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</si>
  <si>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</si>
  <si>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</si>
  <si>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</si>
  <si>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</si>
  <si>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</si>
  <si>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</si>
  <si>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</si>
  <si>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</si>
  <si>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</si>
  <si>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</si>
  <si>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</si>
  <si>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</si>
  <si>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</si>
  <si>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</si>
  <si>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</si>
  <si>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</si>
  <si>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</si>
  <si>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</si>
  <si>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</si>
  <si>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</si>
  <si>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</si>
  <si>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</si>
  <si>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</si>
  <si>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</si>
  <si>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</si>
  <si>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</si>
  <si>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</si>
  <si>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</si>
  <si>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</si>
  <si>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</si>
  <si>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</si>
  <si>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</si>
  <si>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</si>
  <si>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</si>
  <si>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</si>
  <si>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</si>
  <si>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</si>
  <si>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</si>
  <si>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</si>
  <si>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</si>
  <si>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</si>
  <si>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</si>
  <si>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</si>
  <si>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</si>
  <si>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</si>
  <si>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</si>
  <si>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</si>
  <si>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</si>
  <si>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</si>
  <si>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</si>
  <si>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</si>
  <si>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</si>
  <si>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</si>
  <si>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</si>
  <si>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</si>
  <si>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</si>
  <si>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</si>
  <si>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</si>
  <si>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</si>
  <si>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</si>
  <si>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</si>
  <si>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</si>
  <si>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</si>
  <si>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</si>
  <si>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</si>
  <si>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</si>
  <si>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</si>
  <si>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</si>
  <si>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</si>
  <si>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</si>
  <si>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</si>
  <si>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</si>
  <si>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</si>
  <si>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</si>
  <si>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</si>
  <si>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</si>
  <si>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</si>
  <si>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</si>
  <si>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</si>
  <si>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</si>
  <si>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</si>
  <si>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</si>
  <si>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</si>
  <si>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</si>
  <si>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</si>
  <si>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</si>
  <si>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</si>
  <si>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</si>
  <si>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</si>
  <si>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</si>
  <si>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</si>
  <si>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</si>
  <si>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</si>
  <si>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</si>
  <si>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</si>
  <si>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</si>
  <si>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</si>
  <si>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</si>
  <si>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</si>
  <si>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</si>
  <si>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</si>
  <si>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</si>
  <si>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</si>
  <si>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</si>
  <si>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</si>
  <si>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</si>
  <si>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</si>
  <si>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</si>
  <si>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</si>
  <si>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</si>
  <si>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</si>
  <si>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</si>
  <si>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</si>
  <si>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</si>
  <si>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</si>
  <si>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</si>
  <si>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</si>
  <si>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</si>
  <si>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</si>
  <si>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</si>
  <si>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</si>
  <si>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</si>
  <si>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</si>
  <si>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</si>
  <si>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</si>
  <si>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</si>
  <si>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</si>
  <si>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</si>
  <si>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</si>
  <si>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</si>
  <si>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</si>
  <si>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</si>
  <si>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</si>
  <si>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</si>
  <si>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</si>
  <si>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</si>
  <si>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</si>
  <si>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</si>
  <si>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</si>
  <si>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</si>
  <si>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</si>
  <si>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</si>
  <si>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</si>
  <si>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</si>
  <si>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</si>
  <si>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</si>
  <si>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</si>
  <si>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</si>
  <si>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</si>
  <si>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</si>
  <si>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</si>
  <si>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</si>
  <si>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</si>
  <si>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</si>
  <si>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</si>
  <si>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</si>
  <si>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</si>
  <si>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</si>
  <si>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</si>
  <si>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</si>
  <si>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</si>
  <si>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</si>
  <si>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</si>
  <si>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</si>
  <si>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</si>
  <si>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</si>
  <si>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</si>
  <si>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</si>
  <si>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</si>
  <si>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</si>
  <si>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</si>
  <si>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</si>
  <si>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</si>
  <si>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</si>
  <si>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</si>
  <si>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</si>
  <si>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</si>
  <si>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</si>
  <si>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</si>
  <si>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</si>
  <si>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</si>
  <si>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</si>
  <si>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</si>
  <si>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</si>
  <si>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</si>
  <si>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</si>
  <si>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</si>
  <si>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</si>
  <si>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</si>
  <si>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</si>
  <si>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</si>
  <si>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</si>
  <si>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</si>
  <si>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</si>
  <si>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</si>
  <si>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</si>
  <si>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</si>
  <si>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</si>
  <si>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</si>
  <si>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</si>
  <si>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</si>
  <si>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</si>
  <si>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</si>
  <si>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</si>
  <si>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</si>
  <si>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</si>
  <si>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</si>
  <si>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</si>
  <si>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</si>
  <si>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</si>
  <si>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</si>
  <si>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</si>
  <si>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</si>
  <si>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</si>
  <si>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</si>
  <si>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</si>
  <si>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</si>
  <si>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</si>
  <si>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</si>
  <si>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</si>
  <si>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</si>
  <si>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</si>
  <si>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</si>
  <si>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</si>
  <si>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</si>
  <si>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</si>
  <si>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</si>
  <si>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</si>
  <si>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</si>
  <si>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</si>
  <si>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</si>
  <si>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</si>
  <si>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</si>
  <si>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</si>
  <si>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</si>
  <si>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</si>
  <si>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</si>
  <si>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</si>
  <si>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</si>
  <si>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</si>
  <si>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</si>
  <si>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</si>
  <si>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</si>
  <si>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</si>
  <si>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</si>
  <si>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</si>
  <si>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</si>
  <si>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</si>
  <si>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</si>
  <si>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</si>
  <si>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</si>
  <si>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</si>
  <si>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</si>
  <si>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</si>
  <si>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</si>
  <si>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</si>
  <si>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</si>
  <si>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</si>
  <si>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</si>
  <si>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</si>
  <si>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</si>
  <si>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</si>
  <si>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</si>
  <si>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</si>
  <si>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</si>
  <si>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</si>
  <si>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</si>
  <si>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</si>
  <si>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</si>
  <si>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</si>
  <si>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</si>
  <si>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</si>
  <si>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</si>
  <si>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</si>
  <si>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</si>
  <si>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</si>
  <si>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</si>
  <si>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</si>
  <si>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</si>
  <si>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</si>
  <si>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</si>
  <si>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</si>
  <si>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</si>
  <si>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</si>
  <si>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</si>
  <si>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</si>
  <si>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</si>
  <si>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</si>
  <si>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</si>
  <si>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</si>
  <si>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</si>
  <si>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</si>
  <si>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</si>
  <si>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</si>
  <si>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</si>
  <si>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</si>
  <si>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</si>
  <si>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</si>
  <si>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</si>
  <si>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</si>
  <si>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</si>
  <si>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</si>
  <si>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</si>
  <si>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</si>
  <si>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</si>
  <si>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</si>
  <si>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</si>
  <si>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</si>
  <si>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</si>
  <si>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</si>
  <si>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</si>
  <si>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</si>
  <si>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</si>
  <si>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</si>
  <si>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</si>
  <si>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</si>
  <si>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</si>
  <si>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</si>
  <si>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</si>
  <si>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</si>
  <si>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</si>
  <si>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</si>
  <si>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</si>
  <si>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</si>
  <si>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</si>
  <si>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</si>
  <si>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</si>
  <si>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</si>
  <si>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</si>
  <si>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</si>
  <si>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</si>
  <si>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</si>
  <si>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</si>
  <si>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</si>
  <si>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</si>
  <si>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</si>
  <si>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</si>
  <si>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</si>
  <si>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</si>
  <si>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</si>
  <si>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</si>
  <si>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</si>
  <si>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</si>
  <si>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</si>
  <si>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</si>
  <si>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</si>
  <si>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</si>
  <si>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</si>
  <si>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</si>
  <si>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</si>
  <si>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</si>
  <si>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</si>
  <si>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</si>
  <si>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</si>
  <si>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</si>
  <si>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</si>
  <si>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</si>
  <si>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</si>
  <si>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</si>
  <si>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</si>
  <si>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</si>
  <si>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</si>
  <si>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</si>
  <si>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</si>
  <si>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</si>
  <si>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</si>
  <si>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</si>
  <si>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</si>
  <si>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</si>
  <si>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</si>
  <si>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</si>
  <si>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</si>
  <si>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</si>
  <si>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</si>
  <si>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</si>
  <si>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</si>
  <si>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</si>
  <si>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</si>
  <si>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</si>
  <si>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</si>
  <si>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</si>
  <si>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</si>
  <si>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</si>
  <si>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</si>
  <si>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</si>
  <si>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</si>
  <si>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</si>
  <si>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</si>
  <si>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</si>
  <si>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</si>
  <si>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</si>
  <si>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</si>
  <si>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</si>
  <si>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</si>
  <si>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</si>
  <si>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</si>
  <si>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</si>
  <si>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</si>
  <si>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</si>
  <si>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</si>
  <si>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</si>
  <si>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</si>
  <si>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</si>
  <si>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</si>
  <si>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</si>
  <si>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</si>
  <si>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</si>
  <si>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</si>
  <si>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</si>
  <si>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</si>
  <si>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</si>
  <si>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</si>
  <si>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</si>
  <si>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</si>
  <si>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</si>
  <si>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</si>
  <si>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</si>
  <si>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</si>
  <si>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</si>
  <si>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</si>
  <si>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</si>
  <si>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</si>
  <si>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</si>
  <si>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</si>
  <si>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</si>
  <si>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</si>
  <si>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</si>
  <si>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</si>
  <si>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</si>
  <si>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</si>
  <si>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</si>
  <si>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</si>
  <si>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</si>
  <si>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</si>
  <si>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</si>
  <si>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</si>
  <si>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</si>
  <si>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</si>
  <si>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</si>
  <si>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</si>
  <si>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</si>
  <si>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</si>
  <si>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</si>
  <si>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</si>
  <si>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</si>
  <si>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</si>
  <si>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</si>
  <si>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</si>
  <si>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</si>
  <si>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</si>
  <si>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</si>
  <si>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</si>
  <si>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</si>
  <si>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</si>
  <si>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</si>
  <si>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</si>
  <si>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</si>
  <si>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</si>
  <si>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</si>
  <si>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</si>
  <si>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</si>
  <si>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</si>
  <si>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</si>
  <si>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</si>
  <si>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</si>
  <si>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</si>
  <si>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</si>
  <si>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</si>
  <si>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</si>
  <si>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</si>
  <si>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</si>
  <si>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</si>
  <si>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</si>
  <si>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</si>
  <si>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</si>
  <si>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</si>
  <si>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</si>
  <si>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</si>
  <si>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</si>
  <si>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</si>
  <si>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</si>
  <si>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</si>
  <si>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</si>
  <si>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</si>
  <si>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</si>
  <si>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</si>
  <si>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</si>
  <si>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</si>
  <si>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</si>
  <si>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</si>
  <si>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</si>
  <si>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</si>
  <si>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</si>
  <si>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</si>
  <si>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</si>
  <si>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</si>
  <si>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</si>
  <si>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</si>
  <si>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</si>
  <si>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</si>
  <si>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</si>
  <si>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</si>
  <si>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</si>
  <si>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</si>
  <si>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</si>
  <si>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</si>
  <si>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</si>
  <si>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</si>
  <si>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</si>
  <si>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</si>
  <si>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</si>
  <si>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</si>
  <si>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</si>
  <si>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</si>
  <si>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</si>
  <si>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</si>
  <si>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</si>
  <si>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</si>
  <si>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</si>
  <si>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</si>
  <si>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</si>
  <si>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</si>
  <si>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</si>
  <si>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</si>
  <si>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</si>
  <si>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</si>
  <si>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</si>
  <si>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</si>
  <si>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</si>
  <si>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</si>
  <si>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</si>
  <si>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</si>
  <si>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</si>
  <si>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</si>
  <si>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</si>
  <si>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</si>
  <si>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</si>
  <si>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</si>
  <si>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</si>
  <si>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</si>
  <si>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</si>
  <si>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</si>
  <si>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</si>
  <si>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</si>
  <si>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</si>
  <si>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</si>
  <si>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</si>
  <si>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</si>
  <si>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</si>
  <si>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</si>
  <si>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</si>
  <si>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</si>
  <si>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</si>
  <si>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</si>
  <si>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</si>
  <si>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</si>
  <si>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</si>
  <si>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</si>
  <si>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</si>
  <si>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</si>
  <si>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</si>
  <si>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</si>
  <si>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</si>
  <si>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</si>
  <si>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</si>
  <si>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</si>
  <si>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</si>
  <si>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</si>
  <si>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</si>
  <si>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</si>
  <si>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</si>
  <si>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</si>
  <si>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</si>
  <si>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</si>
  <si>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</si>
  <si>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</si>
  <si>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</si>
  <si>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</si>
  <si>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</si>
  <si>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</si>
  <si>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</si>
  <si>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</si>
  <si>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</si>
  <si>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</si>
  <si>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</si>
  <si>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</si>
  <si>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</si>
  <si>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</si>
  <si>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</si>
  <si>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</si>
  <si>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</si>
  <si>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</si>
  <si>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</si>
  <si>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</si>
  <si>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</si>
  <si>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</si>
  <si>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</si>
  <si>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</si>
  <si>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</si>
  <si>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</si>
  <si>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</si>
  <si>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</si>
  <si>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</si>
  <si>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</si>
  <si>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</si>
  <si>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</si>
  <si>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</si>
  <si>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</si>
  <si>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</si>
  <si>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</si>
  <si>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</si>
  <si>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</si>
  <si>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</si>
  <si>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</si>
  <si>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</si>
  <si>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</si>
  <si>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</si>
  <si>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</si>
  <si>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</si>
  <si>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</si>
  <si>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</si>
  <si>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</si>
  <si>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</si>
  <si>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</si>
  <si>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</si>
  <si>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</si>
  <si>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</si>
  <si>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</si>
  <si>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</si>
  <si>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</si>
  <si>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</si>
  <si>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</si>
  <si>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</si>
  <si>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</si>
  <si>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</si>
  <si>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</si>
  <si>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</si>
  <si>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</si>
  <si>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</si>
  <si>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</si>
  <si>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</si>
  <si>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</si>
  <si>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</si>
  <si>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</si>
  <si>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</si>
  <si>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</si>
  <si>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</si>
  <si>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</si>
  <si>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</si>
  <si>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</si>
  <si>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</si>
  <si>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</si>
  <si>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</si>
  <si>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</si>
  <si>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</si>
  <si>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</si>
  <si>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</si>
  <si>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</si>
  <si>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</si>
  <si>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</si>
  <si>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</si>
  <si>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</si>
  <si>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</si>
  <si>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</si>
  <si>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</si>
  <si>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</si>
  <si>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</si>
  <si>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</si>
  <si>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</si>
  <si>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</si>
  <si>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</si>
  <si>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</si>
  <si>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</si>
  <si>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</si>
  <si>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</si>
  <si>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</si>
  <si>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</si>
  <si>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</si>
  <si>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</si>
  <si>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</si>
  <si>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</si>
  <si>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</si>
  <si>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</si>
  <si>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</si>
  <si>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</si>
  <si>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</si>
  <si>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</si>
  <si>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</si>
  <si>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</si>
  <si>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</si>
  <si>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</si>
  <si>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</si>
  <si>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</si>
  <si>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</si>
  <si>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</si>
  <si>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</si>
  <si>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</si>
  <si>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</si>
  <si>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</si>
  <si>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</si>
  <si>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</si>
  <si>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</si>
  <si>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</si>
  <si>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</si>
  <si>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</si>
  <si>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</si>
  <si>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</si>
  <si>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</si>
  <si>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</si>
  <si>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</si>
  <si>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</si>
  <si>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</si>
  <si>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</si>
  <si>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</si>
  <si>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</si>
  <si>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</si>
  <si>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</si>
  <si>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</si>
  <si>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</si>
  <si>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</si>
  <si>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</si>
  <si>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</si>
  <si>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</si>
  <si>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</si>
  <si>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</si>
  <si>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</si>
  <si>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</si>
  <si>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</si>
  <si>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</si>
  <si>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</si>
  <si>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</si>
  <si>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</si>
  <si>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</si>
  <si>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</si>
  <si>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</si>
  <si>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</si>
  <si>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</si>
  <si>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</si>
  <si>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</si>
  <si>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</si>
  <si>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</si>
  <si>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</si>
  <si>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</si>
  <si>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</si>
  <si>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</si>
  <si>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</si>
  <si>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</si>
  <si>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</si>
  <si>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</si>
  <si>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</si>
  <si>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</si>
  <si>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</si>
  <si>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</si>
  <si>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</si>
  <si>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</si>
  <si>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</si>
  <si>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</si>
  <si>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</si>
  <si>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</si>
  <si>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</si>
  <si>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</si>
  <si>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</si>
  <si>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</si>
  <si>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</si>
  <si>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</si>
  <si>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</si>
  <si>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</si>
  <si>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</si>
  <si>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</si>
  <si>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</si>
  <si>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</si>
  <si>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</si>
  <si>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</si>
  <si>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</si>
  <si>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</si>
  <si>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</si>
  <si>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</si>
  <si>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</si>
  <si>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</si>
  <si>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</si>
  <si>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</si>
  <si>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</si>
  <si>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</si>
  <si>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</si>
  <si>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</si>
  <si>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</si>
  <si>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</si>
  <si>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</si>
  <si>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</si>
  <si>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</si>
  <si>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</si>
  <si>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</si>
  <si>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</si>
  <si>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</si>
  <si>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</si>
  <si>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</si>
  <si>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</si>
  <si>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</si>
  <si>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</si>
  <si>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</si>
  <si>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</si>
  <si>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</si>
  <si>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</si>
  <si>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</si>
  <si>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</si>
  <si>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</si>
  <si>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</si>
  <si>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</si>
  <si>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</si>
  <si>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</si>
  <si>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</si>
  <si>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</si>
  <si>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</si>
  <si>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</si>
  <si>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</si>
  <si>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</si>
  <si>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</si>
  <si>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</si>
  <si>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</si>
  <si>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</si>
  <si>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</si>
  <si>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</si>
  <si>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</si>
  <si>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</si>
  <si>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</si>
  <si>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</si>
  <si>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</si>
  <si>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</si>
  <si>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</si>
  <si>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</si>
  <si>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</si>
  <si>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</si>
  <si>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</si>
  <si>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</si>
  <si>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</si>
  <si>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</si>
  <si>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</si>
  <si>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</si>
  <si>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</si>
  <si>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</si>
  <si>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</si>
  <si>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</si>
  <si>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</si>
  <si>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</si>
  <si>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</si>
  <si>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</si>
  <si>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</si>
  <si>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</si>
  <si>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</si>
  <si>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</si>
  <si>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</si>
  <si>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</si>
  <si>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</si>
  <si>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</si>
  <si>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</si>
  <si>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</si>
  <si>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</si>
  <si>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</si>
  <si>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</si>
  <si>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</si>
  <si>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</si>
  <si>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</si>
  <si>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</si>
  <si>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</si>
  <si>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</si>
  <si>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</si>
  <si>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</si>
  <si>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</si>
  <si>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</si>
  <si>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</si>
  <si>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</si>
  <si>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</si>
  <si>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</si>
  <si>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</si>
  <si>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</si>
  <si>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</si>
  <si>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</si>
  <si>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</si>
  <si>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</si>
  <si>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</si>
  <si>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</si>
  <si>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</si>
  <si>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</si>
  <si>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</si>
  <si>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</si>
  <si>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</si>
  <si>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</si>
  <si>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</si>
  <si>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</si>
  <si>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</si>
  <si>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</si>
  <si>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</si>
  <si>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</si>
  <si>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</si>
  <si>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</si>
  <si>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</si>
  <si>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</si>
  <si>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</si>
  <si>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</si>
  <si>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</si>
  <si>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</si>
  <si>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</si>
  <si>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</si>
  <si>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</si>
  <si>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</si>
  <si>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</si>
  <si>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</si>
  <si>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</si>
  <si>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</si>
  <si>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</si>
  <si>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</si>
  <si>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</si>
  <si>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</si>
  <si>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</si>
  <si>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</si>
  <si>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</si>
  <si>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</si>
  <si>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</si>
  <si>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</si>
  <si>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</si>
  <si>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</si>
  <si>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</si>
  <si>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</si>
  <si>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</si>
  <si>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</si>
  <si>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</si>
  <si>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</si>
  <si>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</si>
  <si>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</si>
  <si>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</si>
  <si>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</si>
  <si>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</si>
  <si>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</si>
  <si>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</si>
  <si>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</si>
  <si>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</si>
  <si>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</si>
  <si>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</si>
  <si>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</si>
  <si>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</si>
  <si>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</si>
  <si>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</si>
  <si>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</si>
  <si>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</si>
  <si>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</si>
  <si>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</si>
  <si>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</si>
  <si>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</si>
  <si>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</si>
  <si>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</si>
  <si>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</si>
  <si>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</si>
  <si>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</si>
  <si>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</si>
  <si>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</si>
  <si>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</si>
  <si>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</si>
  <si>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</si>
  <si>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</si>
  <si>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</si>
  <si>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</si>
  <si>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</si>
  <si>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</si>
  <si>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</si>
  <si>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</si>
  <si>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</si>
  <si>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</si>
  <si>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</si>
  <si>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</si>
  <si>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</si>
  <si>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</si>
  <si>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</si>
  <si>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</si>
  <si>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</si>
  <si>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</si>
  <si>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</si>
  <si>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</si>
  <si>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</si>
  <si>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</si>
  <si>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</si>
  <si>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</si>
  <si>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</si>
  <si>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</si>
  <si>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</si>
  <si>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</si>
  <si>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</si>
  <si>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</si>
  <si>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</si>
  <si>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</si>
  <si>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</si>
  <si>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</si>
  <si>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</si>
  <si>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</si>
  <si>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</si>
  <si>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</si>
  <si>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</si>
  <si>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</si>
  <si>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</si>
  <si>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</si>
  <si>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</si>
  <si>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</si>
  <si>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</si>
  <si>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</si>
  <si>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</si>
  <si>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</si>
  <si>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</si>
  <si>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</si>
  <si>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</si>
  <si>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</si>
  <si>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</si>
  <si>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</si>
  <si>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</si>
  <si>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</si>
  <si>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</si>
  <si>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</si>
  <si>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</si>
  <si>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</si>
  <si>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</si>
  <si>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</si>
  <si>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</si>
  <si>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</si>
  <si>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</si>
  <si>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</si>
  <si>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</si>
  <si>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</si>
  <si>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</si>
  <si>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</si>
  <si>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</si>
  <si>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</si>
  <si>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</si>
  <si>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</si>
  <si>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</si>
  <si>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</si>
  <si>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</si>
  <si>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</si>
  <si>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</si>
  <si>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</si>
  <si>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</si>
  <si>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</si>
  <si>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</si>
  <si>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</si>
  <si>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</si>
  <si>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</si>
  <si>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</si>
  <si>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</si>
  <si>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</si>
  <si>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</si>
  <si>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</si>
  <si>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</si>
  <si>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</si>
  <si>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</si>
  <si>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</si>
  <si>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</si>
  <si>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</si>
  <si>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</si>
  <si>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</si>
  <si>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</si>
  <si>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</si>
  <si>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</si>
  <si>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</si>
  <si>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</si>
  <si>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</si>
  <si>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</si>
  <si>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</si>
  <si>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</si>
  <si>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</si>
  <si>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</si>
  <si>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</si>
  <si>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</si>
  <si>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</si>
  <si>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</si>
  <si>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</si>
  <si>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</si>
  <si>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</si>
  <si>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</si>
  <si>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</si>
  <si>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</si>
  <si>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</si>
  <si>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</si>
  <si>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</si>
  <si>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</si>
  <si>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</si>
  <si>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</si>
  <si>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</si>
  <si>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</si>
  <si>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</si>
  <si>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</si>
  <si>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</si>
  <si>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</si>
  <si>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</si>
  <si>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</si>
  <si>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</si>
  <si>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</si>
  <si>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</si>
  <si>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</si>
  <si>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</si>
  <si>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</si>
  <si>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</si>
  <si>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</si>
  <si>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</si>
  <si>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</si>
  <si>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</si>
  <si>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</si>
  <si>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</si>
  <si>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</si>
  <si>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</si>
  <si>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</si>
  <si>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</si>
  <si>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</si>
  <si>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</si>
  <si>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</si>
  <si>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</si>
  <si>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</si>
  <si>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</si>
  <si>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</si>
  <si>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</si>
  <si>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</si>
  <si>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</si>
  <si>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</si>
  <si>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</si>
  <si>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</si>
  <si>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</si>
  <si>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</si>
  <si>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</si>
  <si>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</si>
  <si>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</si>
  <si>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</si>
  <si>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</si>
  <si>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</si>
  <si>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</si>
  <si>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</si>
  <si>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</si>
  <si>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</si>
  <si>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</si>
  <si>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</si>
  <si>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</si>
  <si>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</si>
  <si>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</si>
  <si>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</si>
  <si>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</si>
  <si>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</si>
  <si>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</si>
  <si>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</si>
  <si>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</si>
  <si>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</si>
  <si>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</si>
  <si>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</si>
  <si>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</si>
  <si>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</si>
  <si>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</si>
  <si>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</si>
  <si>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</si>
  <si>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</si>
  <si>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</si>
  <si>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</si>
  <si>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</si>
  <si>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</si>
  <si>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</si>
  <si>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</si>
  <si>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</si>
  <si>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</si>
  <si>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</si>
  <si>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</si>
  <si>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</si>
  <si>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</si>
  <si>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</si>
  <si>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</si>
  <si>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</si>
  <si>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</si>
  <si>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</si>
  <si>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</si>
  <si>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</si>
  <si>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</si>
  <si>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</si>
  <si>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</si>
  <si>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</si>
  <si>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</si>
  <si>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</si>
  <si>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</si>
  <si>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</si>
  <si>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</si>
  <si>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</si>
  <si>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</si>
  <si>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</si>
  <si>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</si>
  <si>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</si>
  <si>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</si>
  <si>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</si>
  <si>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</si>
  <si>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</si>
  <si>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</si>
  <si>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</si>
  <si>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</si>
  <si>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</si>
  <si>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</si>
  <si>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</si>
  <si>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</si>
  <si>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</si>
  <si>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</si>
  <si>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</si>
  <si>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</si>
  <si>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</si>
  <si>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</si>
  <si>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</si>
  <si>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</si>
  <si>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</si>
  <si>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</si>
  <si>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</si>
  <si>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</si>
  <si>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</si>
  <si>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</si>
  <si>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</si>
  <si>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</si>
  <si>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</si>
  <si>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</si>
  <si>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</si>
  <si>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</si>
  <si>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</si>
  <si>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</si>
  <si>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</si>
  <si>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</si>
  <si>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</si>
  <si>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</si>
  <si>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</si>
  <si>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</si>
  <si>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</si>
  <si>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</si>
  <si>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</si>
  <si>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</si>
  <si>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</si>
  <si>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</si>
  <si>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</si>
  <si>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</si>
  <si>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</si>
  <si>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</si>
  <si>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</si>
  <si>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</si>
  <si>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</si>
  <si>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</si>
  <si>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</si>
  <si>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</si>
  <si>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</si>
  <si>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</si>
  <si>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</si>
  <si>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</si>
  <si>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</si>
  <si>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</si>
  <si>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</si>
  <si>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</si>
  <si>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</si>
  <si>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</si>
  <si>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</si>
  <si>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</si>
  <si>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</si>
  <si>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</si>
  <si>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</si>
  <si>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</si>
  <si>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</si>
  <si>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</si>
  <si>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</si>
  <si>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</si>
  <si>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</si>
  <si>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</si>
  <si>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</si>
  <si>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</si>
  <si>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</si>
  <si>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</si>
  <si>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</si>
  <si>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</si>
  <si>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</si>
  <si>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</si>
  <si>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</si>
  <si>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</si>
  <si>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</si>
  <si>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</si>
  <si>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</si>
  <si>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</si>
  <si>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</si>
  <si>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</si>
  <si>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</si>
  <si>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</si>
  <si>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</si>
  <si>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</si>
  <si>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</si>
  <si>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</si>
  <si>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</si>
  <si>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</si>
  <si>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</si>
  <si>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</si>
  <si>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</si>
  <si>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</si>
  <si>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</si>
  <si>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</si>
  <si>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</si>
  <si>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</si>
  <si>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</si>
  <si>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</si>
  <si>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</si>
  <si>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</si>
  <si>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</si>
  <si>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</si>
  <si>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</si>
  <si>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</si>
  <si>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</si>
  <si>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</si>
  <si>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</si>
  <si>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</si>
  <si>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</si>
  <si>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</si>
  <si>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</si>
  <si>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</si>
  <si>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</si>
  <si>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</si>
  <si>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</si>
  <si>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</si>
  <si>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</si>
  <si>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</si>
  <si>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</si>
  <si>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</si>
  <si>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</si>
  <si>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</si>
  <si>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</si>
  <si>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</si>
  <si>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</si>
  <si>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</si>
  <si>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</si>
  <si>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</si>
  <si>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</si>
  <si>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</si>
  <si>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</si>
  <si>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</si>
  <si>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</si>
  <si>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</si>
  <si>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</si>
  <si>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</si>
  <si>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</si>
  <si>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</si>
  <si>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</si>
  <si>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</si>
  <si>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</si>
  <si>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</si>
  <si>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</si>
  <si>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</si>
  <si>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</si>
  <si>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</si>
  <si>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</si>
  <si>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</si>
  <si>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</si>
  <si>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</si>
  <si>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</si>
  <si>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</si>
  <si>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</si>
  <si>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</si>
  <si>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</si>
  <si>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</si>
  <si>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</si>
  <si>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</si>
  <si>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</si>
  <si>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</si>
  <si>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</si>
  <si>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</si>
  <si>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</si>
  <si>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</si>
  <si>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</si>
  <si>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</si>
  <si>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</si>
  <si>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</si>
  <si>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</si>
  <si>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</si>
  <si>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</si>
  <si>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</si>
  <si>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</si>
  <si>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</si>
  <si>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</si>
  <si>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</si>
  <si>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</si>
  <si>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</si>
  <si>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</si>
  <si>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</si>
  <si>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</si>
  <si>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</si>
  <si>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</si>
  <si>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</si>
  <si>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</si>
  <si>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</si>
  <si>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</si>
  <si>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</si>
  <si>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</si>
  <si>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</si>
  <si>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</si>
  <si>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</si>
  <si>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</si>
  <si>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</si>
  <si>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</si>
  <si>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</si>
  <si>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</si>
  <si>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</si>
  <si>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</si>
  <si>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</si>
  <si>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</si>
  <si>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</si>
  <si>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</si>
  <si>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</si>
  <si>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</si>
  <si>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</si>
  <si>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</si>
  <si>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</si>
  <si>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</si>
  <si>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</si>
  <si>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</si>
  <si>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</si>
  <si>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</si>
  <si>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</si>
  <si>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</si>
  <si>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</si>
  <si>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</si>
  <si>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</si>
  <si>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</si>
  <si>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</si>
  <si>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</si>
  <si>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</si>
  <si>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</si>
  <si>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</si>
  <si>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</si>
  <si>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</si>
  <si>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</si>
  <si>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</si>
  <si>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</si>
  <si>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</si>
  <si>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</si>
  <si>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</si>
  <si>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</si>
  <si>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</si>
  <si>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</si>
  <si>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</si>
  <si>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</si>
  <si>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</si>
  <si>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</si>
  <si>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</si>
  <si>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</si>
  <si>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</si>
  <si>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</si>
  <si>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</si>
  <si>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</si>
  <si>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</si>
  <si>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</si>
  <si>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</si>
  <si>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</si>
  <si>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</si>
  <si>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</si>
  <si>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</si>
  <si>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</si>
  <si>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</si>
  <si>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</si>
  <si>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</si>
  <si>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</si>
  <si>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</si>
  <si>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</si>
  <si>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</si>
  <si>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</si>
  <si>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</si>
  <si>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</si>
  <si>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</si>
  <si>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</si>
  <si>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</si>
  <si>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</si>
  <si>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</si>
  <si>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</si>
  <si>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</si>
  <si>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</si>
  <si>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</si>
  <si>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</si>
  <si>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</si>
  <si>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</si>
  <si>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</si>
  <si>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</si>
  <si>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</si>
  <si>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</si>
  <si>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</si>
  <si>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</si>
  <si>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</si>
  <si>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</si>
  <si>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</si>
  <si>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</si>
  <si>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</si>
  <si>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</si>
  <si>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</si>
  <si>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</si>
  <si>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</si>
  <si>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</si>
  <si>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</si>
  <si>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</si>
  <si>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</si>
  <si>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</si>
  <si>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</si>
  <si>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</si>
  <si>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</si>
  <si>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</si>
  <si>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</si>
  <si>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</si>
  <si>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</si>
  <si>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</si>
  <si>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</si>
  <si>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</si>
  <si>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</si>
  <si>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</si>
  <si>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</si>
  <si>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</si>
  <si>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</si>
  <si>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</si>
  <si>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</si>
  <si>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</si>
  <si>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</si>
  <si>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</si>
  <si>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</si>
  <si>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</si>
  <si>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</si>
  <si>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</si>
  <si>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</si>
  <si>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</si>
  <si>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</si>
  <si>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</si>
  <si>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</si>
  <si>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</si>
  <si>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</si>
  <si>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</si>
  <si>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</si>
  <si>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</si>
  <si>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</si>
  <si>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</si>
  <si>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</si>
  <si>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</si>
  <si>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</si>
  <si>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</si>
  <si>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</si>
  <si>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</si>
  <si>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</si>
  <si>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</si>
  <si>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</si>
  <si>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</si>
  <si>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</si>
  <si>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</si>
  <si>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</si>
  <si>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</si>
  <si>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</si>
  <si>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</si>
  <si>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</si>
  <si>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</si>
  <si>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</si>
  <si>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</si>
  <si>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</si>
  <si>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</si>
  <si>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</si>
  <si>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</si>
  <si>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</si>
  <si>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</si>
  <si>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</si>
  <si>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</si>
  <si>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</si>
  <si>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</si>
  <si>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</si>
  <si>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</si>
  <si>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</si>
  <si>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</si>
  <si>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</si>
  <si>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</si>
  <si>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</si>
  <si>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</si>
  <si>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</si>
  <si>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</si>
  <si>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</si>
  <si>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</si>
  <si>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</si>
  <si>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</si>
  <si>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</si>
  <si>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</si>
  <si>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</si>
  <si>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</si>
  <si>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</si>
  <si>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</si>
  <si>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</si>
  <si>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</si>
  <si>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</si>
  <si>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</si>
  <si>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</si>
  <si>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</si>
  <si>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</si>
  <si>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</si>
  <si>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</si>
  <si>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</si>
  <si>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</si>
  <si>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</si>
  <si>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</si>
  <si>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</si>
  <si>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</si>
  <si>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</si>
  <si>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</si>
  <si>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</si>
  <si>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</si>
  <si>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</si>
  <si>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</si>
  <si>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</si>
  <si>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</si>
  <si>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</si>
  <si>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</si>
  <si>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</si>
  <si>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</si>
  <si>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</si>
  <si>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</si>
  <si>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</si>
  <si>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</si>
  <si>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</si>
  <si>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</si>
  <si>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</si>
  <si>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</si>
  <si>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</si>
  <si>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</si>
  <si>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</si>
  <si>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</si>
  <si>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</si>
  <si>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</si>
  <si>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</si>
  <si>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</si>
  <si>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</si>
  <si>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</si>
  <si>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</si>
  <si>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</si>
  <si>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</si>
  <si>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</si>
  <si>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</si>
  <si>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</si>
  <si>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</si>
  <si>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</si>
  <si>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</si>
  <si>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</si>
  <si>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</si>
  <si>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</si>
  <si>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</si>
  <si>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</si>
  <si>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</si>
  <si>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</si>
  <si>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</si>
  <si>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</si>
  <si>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</si>
  <si>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</si>
  <si>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</si>
  <si>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</si>
  <si>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</si>
  <si>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</si>
  <si>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</si>
  <si>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</si>
  <si>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</si>
  <si>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</si>
  <si>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</si>
  <si>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</si>
  <si>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</si>
  <si>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</si>
  <si>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</si>
  <si>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</si>
  <si>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</si>
  <si>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</si>
  <si>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</si>
  <si>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</si>
  <si>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</si>
  <si>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</si>
  <si>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</si>
  <si>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</si>
  <si>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</si>
  <si>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</si>
  <si>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</si>
  <si>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</si>
  <si>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</si>
  <si>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</si>
  <si>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</si>
  <si>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</si>
  <si>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</si>
  <si>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</si>
  <si>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</si>
  <si>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</si>
  <si>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</si>
  <si>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</si>
  <si>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</si>
  <si>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</si>
  <si>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</si>
  <si>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</si>
  <si>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</si>
  <si>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</si>
  <si>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</si>
  <si>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</si>
  <si>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</si>
  <si>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</si>
  <si>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</si>
  <si>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</si>
  <si>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</si>
  <si>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</si>
  <si>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</si>
  <si>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</si>
  <si>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</si>
  <si>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</si>
  <si>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</si>
  <si>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</si>
  <si>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</si>
  <si>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</si>
  <si>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</si>
  <si>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</si>
  <si>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</si>
  <si>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</si>
  <si>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</si>
  <si>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</si>
  <si>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</si>
  <si>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</si>
  <si>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</si>
  <si>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</si>
  <si>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</si>
  <si>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</si>
  <si>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</si>
  <si>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</si>
  <si>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</si>
  <si>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</si>
  <si>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</si>
  <si>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</si>
  <si>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</si>
  <si>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</si>
  <si>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</si>
  <si>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</si>
  <si>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</si>
  <si>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</si>
  <si>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</si>
  <si>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</si>
  <si>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</si>
  <si>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</si>
  <si>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</si>
  <si>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</si>
  <si>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</si>
  <si>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</si>
  <si>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</si>
  <si>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</si>
  <si>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</si>
  <si>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</si>
  <si>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</si>
  <si>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</si>
  <si>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</si>
  <si>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</si>
  <si>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</si>
  <si>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</si>
  <si>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</si>
  <si>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</si>
  <si>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</si>
  <si>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</si>
  <si>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</si>
  <si>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</si>
  <si>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</si>
  <si>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</si>
  <si>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</si>
  <si>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</si>
  <si>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</si>
  <si>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</si>
  <si>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</si>
  <si>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</si>
  <si>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</si>
  <si>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</si>
  <si>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</si>
  <si>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</si>
  <si>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</si>
  <si>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</si>
  <si>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</si>
  <si>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</si>
  <si>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</si>
  <si>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</si>
  <si>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</si>
  <si>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</si>
  <si>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</si>
  <si>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</si>
  <si>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</si>
  <si>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</si>
  <si>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</si>
  <si>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</si>
  <si>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</si>
  <si>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</si>
  <si>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</si>
  <si>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</si>
  <si>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</si>
  <si>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</si>
  <si>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</si>
  <si>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</si>
  <si>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</si>
  <si>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</si>
  <si>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</si>
  <si>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</si>
  <si>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</si>
  <si>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</si>
  <si>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</si>
  <si>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</si>
  <si>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</si>
  <si>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</si>
  <si>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</si>
  <si>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</si>
  <si>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</si>
  <si>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</si>
  <si>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</si>
  <si>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</si>
  <si>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</si>
  <si>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</si>
  <si>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</si>
  <si>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</si>
  <si>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</si>
  <si>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</si>
  <si>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</si>
  <si>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</si>
  <si>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</si>
  <si>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</si>
  <si>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</si>
  <si>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</si>
  <si>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</si>
  <si>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</si>
  <si>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</si>
  <si>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</si>
  <si>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</si>
  <si>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</si>
  <si>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</si>
  <si>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</si>
  <si>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</si>
  <si>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</si>
  <si>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</si>
  <si>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</si>
  <si>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</si>
  <si>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</si>
  <si>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</si>
  <si>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</si>
  <si>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</si>
  <si>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</si>
  <si>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</si>
  <si>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</si>
  <si>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</si>
  <si>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</si>
  <si>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</si>
  <si>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</si>
  <si>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</si>
  <si>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</si>
  <si>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</si>
  <si>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</si>
  <si>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</si>
  <si>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</si>
  <si>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</si>
  <si>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</si>
  <si>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</si>
  <si>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</si>
  <si>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</si>
  <si>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</si>
  <si>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</si>
  <si>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</si>
  <si>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</si>
  <si>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</si>
  <si>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</si>
  <si>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</si>
  <si>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</si>
  <si>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</si>
  <si>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</si>
  <si>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</si>
  <si>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</si>
  <si>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</si>
  <si>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</si>
  <si>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</si>
  <si>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</si>
  <si>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</si>
  <si>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</si>
  <si>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</si>
  <si>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</si>
  <si>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</si>
  <si>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</si>
  <si>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</si>
  <si>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</si>
  <si>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</si>
  <si>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</si>
  <si>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</si>
  <si>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</si>
  <si>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</si>
  <si>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</si>
  <si>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</si>
  <si>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</si>
  <si>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</si>
  <si>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</si>
  <si>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</si>
  <si>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</si>
  <si>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</si>
  <si>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</si>
  <si>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</si>
  <si>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</si>
  <si>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</si>
  <si>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</si>
  <si>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</si>
  <si>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</si>
  <si>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</si>
  <si>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</si>
  <si>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</si>
  <si>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</si>
  <si>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</si>
  <si>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</si>
  <si>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</si>
  <si>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</si>
  <si>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</si>
  <si>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</si>
  <si>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</si>
  <si>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</si>
  <si>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</si>
  <si>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</si>
  <si>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</si>
  <si>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</si>
  <si>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</si>
  <si>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</si>
  <si>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</si>
  <si>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</si>
  <si>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</si>
  <si>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</si>
  <si>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</si>
  <si>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</si>
  <si>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</si>
  <si>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</si>
  <si>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</si>
  <si>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</si>
  <si>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</si>
  <si>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</si>
  <si>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</si>
  <si>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</si>
  <si>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</si>
  <si>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</si>
  <si>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</si>
  <si>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</si>
  <si>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</si>
  <si>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</si>
  <si>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</si>
  <si>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</si>
  <si>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</si>
  <si>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</si>
  <si>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</si>
  <si>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</si>
  <si>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</si>
  <si>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</si>
  <si>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</si>
  <si>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</si>
  <si>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</si>
  <si>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</si>
  <si>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</si>
  <si>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</si>
  <si>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</si>
  <si>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</si>
  <si>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</si>
  <si>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</si>
  <si>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</si>
  <si>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</si>
  <si>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</si>
  <si>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</si>
  <si>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</si>
  <si>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</si>
  <si>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</si>
  <si>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</si>
  <si>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</si>
  <si>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</si>
  <si>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</si>
  <si>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</si>
  <si>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</si>
  <si>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</si>
  <si>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</si>
  <si>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</si>
  <si>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</si>
  <si>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</si>
  <si>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</si>
  <si>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</si>
  <si>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</si>
  <si>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</si>
  <si>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</si>
  <si>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</si>
  <si>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</si>
  <si>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</si>
  <si>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</si>
  <si>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</si>
  <si>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</si>
  <si>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</si>
  <si>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</si>
  <si>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</si>
  <si>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</si>
  <si>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</si>
  <si>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</si>
  <si>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</si>
  <si>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</si>
  <si>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</si>
  <si>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</si>
  <si>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</si>
  <si>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</si>
  <si>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</si>
  <si>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</si>
  <si>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</si>
  <si>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</si>
  <si>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</si>
  <si>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</si>
  <si>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</si>
  <si>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</si>
  <si>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</si>
  <si>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</si>
  <si>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</si>
  <si>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</si>
  <si>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</si>
  <si>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</si>
  <si>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</si>
  <si>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</si>
  <si>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</si>
  <si>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</si>
  <si>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</si>
  <si>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</si>
  <si>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</si>
  <si>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</si>
  <si>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</si>
  <si>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</si>
  <si>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</si>
  <si>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</si>
  <si>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</si>
  <si>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</si>
  <si>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</si>
  <si>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</si>
  <si>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</si>
  <si>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</si>
  <si>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</si>
  <si>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</si>
  <si>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</si>
  <si>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</si>
  <si>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</si>
  <si>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</si>
  <si>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</si>
  <si>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</si>
  <si>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</si>
  <si>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</si>
  <si>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</si>
  <si>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</si>
  <si>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</si>
  <si>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</si>
  <si>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</si>
  <si>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</si>
  <si>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</si>
  <si>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</si>
  <si>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</si>
  <si>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</si>
  <si>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</si>
  <si>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</si>
  <si>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</si>
  <si>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</si>
  <si>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</si>
  <si>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</si>
  <si>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</si>
  <si>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</si>
  <si>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</si>
  <si>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</si>
  <si>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</si>
  <si>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</si>
  <si>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</si>
  <si>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</si>
  <si>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</si>
  <si>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</si>
  <si>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</si>
  <si>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</si>
  <si>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</si>
  <si>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</si>
  <si>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</si>
  <si>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</si>
  <si>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</si>
  <si>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</si>
  <si>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</si>
  <si>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</si>
  <si>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</si>
  <si>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</si>
  <si>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</si>
  <si>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</si>
  <si>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</si>
  <si>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</si>
  <si>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</si>
  <si>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</si>
  <si>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</si>
  <si>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</si>
  <si>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</si>
  <si>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</si>
  <si>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</si>
  <si>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</si>
  <si>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</si>
  <si>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</si>
  <si>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</si>
  <si>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</si>
  <si>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</si>
  <si>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</si>
  <si>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</si>
  <si>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</si>
  <si>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</si>
  <si>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</si>
  <si>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</si>
  <si>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</si>
  <si>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</si>
  <si>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</si>
  <si>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</si>
  <si>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</si>
  <si>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</si>
  <si>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</si>
  <si>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</si>
  <si>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</si>
  <si>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</si>
  <si>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</si>
  <si>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</si>
  <si>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</si>
  <si>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</si>
  <si>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</si>
  <si>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</si>
  <si>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</si>
  <si>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</si>
  <si>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</si>
  <si>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</si>
  <si>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</si>
  <si>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</si>
  <si>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</si>
  <si>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</si>
  <si>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</si>
  <si>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</si>
  <si>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</si>
  <si>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</si>
  <si>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</si>
  <si>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</si>
  <si>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</si>
  <si>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</si>
  <si>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</si>
  <si>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</si>
  <si>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</si>
  <si>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</si>
  <si>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</si>
  <si>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</si>
  <si>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</si>
  <si>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</si>
  <si>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</si>
  <si>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</si>
  <si>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</si>
  <si>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</si>
  <si>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</si>
  <si>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</si>
  <si>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</si>
  <si>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</si>
  <si>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</si>
  <si>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</si>
  <si>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</si>
  <si>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</si>
  <si>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</si>
  <si>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</si>
  <si>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</si>
  <si>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</si>
  <si>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</si>
  <si>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</si>
  <si>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</si>
  <si>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</si>
  <si>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</si>
  <si>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</si>
  <si>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</si>
  <si>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</si>
  <si>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</si>
  <si>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</si>
  <si>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</si>
  <si>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</si>
  <si>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</si>
  <si>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</si>
  <si>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</si>
  <si>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</si>
  <si>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</si>
  <si>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</si>
  <si>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</si>
  <si>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</si>
  <si>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</si>
  <si>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</si>
  <si>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</si>
  <si>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</si>
  <si>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</si>
  <si>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</si>
  <si>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</si>
  <si>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</si>
  <si>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</si>
  <si>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</si>
  <si>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</si>
  <si>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</si>
  <si>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</si>
  <si>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</si>
  <si>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</si>
  <si>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</si>
  <si>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</si>
  <si>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</si>
  <si>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</si>
  <si>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</si>
  <si>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</si>
  <si>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</si>
  <si>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</si>
  <si>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</si>
  <si>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</si>
  <si>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</si>
  <si>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</si>
  <si>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</si>
  <si>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</si>
  <si>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</si>
  <si>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</si>
  <si>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</si>
  <si>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</si>
  <si>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</si>
  <si>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</si>
  <si>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</si>
  <si>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</si>
  <si>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</si>
  <si>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</si>
  <si>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</si>
  <si>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</si>
  <si>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</si>
  <si>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</si>
  <si>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</si>
  <si>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</si>
  <si>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</si>
  <si>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</si>
  <si>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</si>
  <si>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</si>
  <si>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</si>
  <si>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</si>
  <si>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</si>
  <si>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</si>
  <si>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</si>
  <si>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</si>
  <si>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</si>
  <si>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</si>
  <si>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</si>
  <si>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</si>
  <si>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</si>
  <si>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</si>
  <si>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</si>
  <si>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</si>
  <si>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</si>
  <si>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</si>
  <si>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</si>
  <si>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</si>
  <si>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</si>
  <si>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</si>
  <si>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</si>
  <si>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</si>
  <si>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</si>
  <si>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</si>
  <si>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</si>
  <si>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</si>
  <si>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</si>
  <si>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</si>
  <si>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</si>
  <si>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</si>
  <si>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</si>
  <si>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</si>
  <si>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</si>
  <si>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</si>
  <si>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</si>
  <si>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</si>
  <si>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</si>
  <si>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</si>
  <si>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</si>
  <si>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</si>
  <si>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</si>
  <si>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</si>
  <si>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</si>
  <si>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</si>
  <si>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</si>
  <si>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</si>
  <si>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</si>
  <si>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</si>
  <si>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</si>
  <si>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</si>
  <si>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</si>
  <si>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</si>
  <si>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</si>
  <si>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</si>
  <si>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</si>
  <si>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</si>
  <si>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</si>
  <si>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</si>
  <si>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</si>
  <si>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</si>
  <si>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</si>
  <si>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</si>
  <si>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</si>
  <si>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</si>
  <si>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</si>
  <si>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</si>
  <si>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</si>
  <si>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</si>
  <si>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</si>
  <si>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</si>
  <si>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</si>
  <si>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</si>
  <si>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</si>
  <si>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</si>
  <si>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</si>
  <si>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</si>
  <si>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</si>
  <si>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</si>
  <si>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</si>
  <si>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</si>
  <si>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</si>
  <si>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</si>
  <si>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</si>
  <si>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</si>
  <si>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</si>
  <si>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</si>
  <si>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</si>
  <si>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</si>
  <si>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</si>
  <si>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</si>
  <si>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</si>
  <si>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</si>
  <si>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</si>
  <si>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</si>
  <si>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</si>
  <si>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</si>
  <si>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</si>
  <si>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</si>
  <si>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</si>
  <si>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</si>
  <si>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</si>
  <si>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</si>
  <si>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</si>
  <si>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</si>
  <si>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</si>
  <si>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</si>
  <si>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</si>
  <si>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</si>
  <si>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</si>
  <si>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</si>
  <si>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</si>
  <si>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</si>
  <si>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</si>
  <si>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</si>
  <si>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</si>
  <si>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</si>
  <si>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</si>
  <si>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</si>
  <si>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</si>
  <si>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</si>
  <si>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</si>
  <si>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</si>
  <si>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</si>
  <si>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</si>
  <si>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</si>
  <si>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</si>
  <si>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</si>
  <si>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</si>
  <si>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</si>
  <si>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</si>
  <si>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</si>
  <si>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</si>
  <si>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</si>
  <si>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</si>
  <si>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</si>
  <si>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</si>
  <si>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</si>
  <si>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</si>
  <si>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</si>
  <si>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</si>
  <si>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</si>
  <si>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</si>
  <si>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</si>
  <si>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</si>
  <si>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</si>
  <si>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</si>
  <si>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</si>
  <si>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</si>
  <si>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</si>
  <si>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</si>
  <si>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</si>
  <si>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</si>
  <si>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</si>
  <si>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</si>
  <si>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</si>
  <si>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</si>
  <si>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</si>
  <si>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</si>
  <si>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</si>
  <si>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</si>
  <si>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</si>
  <si>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</si>
  <si>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</si>
  <si>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</si>
  <si>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</si>
  <si>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</si>
  <si>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</si>
  <si>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</si>
  <si>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</si>
  <si>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</si>
  <si>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</si>
  <si>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</si>
  <si>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</si>
  <si>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</si>
  <si>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</si>
  <si>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</si>
  <si>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</si>
  <si>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</si>
  <si>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</si>
  <si>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</si>
  <si>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</si>
  <si>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</si>
  <si>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</si>
  <si>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</si>
  <si>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</si>
  <si>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</si>
  <si>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</si>
  <si>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</si>
  <si>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</si>
  <si>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</si>
  <si>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</si>
  <si>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</si>
  <si>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</si>
  <si>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</si>
  <si>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</si>
  <si>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</si>
  <si>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</si>
  <si>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</si>
  <si>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</si>
  <si>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</si>
  <si>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</si>
  <si>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</si>
  <si>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</si>
  <si>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</si>
  <si>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</si>
  <si>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</si>
  <si>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</si>
  <si>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</si>
  <si>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</si>
  <si>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</si>
  <si>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</si>
  <si>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</si>
  <si>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</si>
  <si>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</si>
  <si>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</si>
  <si>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</si>
  <si>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</si>
  <si>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</si>
  <si>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</si>
  <si>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</si>
  <si>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</si>
  <si>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</si>
  <si>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</si>
  <si>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</si>
  <si>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</si>
  <si>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</si>
  <si>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</si>
  <si>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</si>
  <si>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</si>
  <si>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</si>
  <si>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</si>
  <si>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</si>
  <si>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</si>
  <si>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</si>
  <si>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</si>
  <si>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</si>
  <si>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</si>
  <si>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</si>
  <si>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</si>
  <si>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</si>
  <si>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</si>
  <si>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</si>
  <si>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</si>
  <si>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</si>
  <si>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</si>
  <si>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</si>
  <si>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</si>
  <si>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</si>
  <si>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</si>
  <si>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</si>
  <si>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</si>
  <si>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</si>
  <si>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</si>
  <si>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</si>
  <si>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</si>
  <si>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</si>
  <si>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</si>
  <si>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</si>
  <si>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</si>
  <si>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</si>
  <si>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</si>
  <si>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</si>
  <si>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</si>
  <si>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</si>
  <si>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</si>
  <si>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</si>
  <si>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</si>
  <si>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</si>
  <si>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</si>
  <si>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</si>
  <si>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</si>
  <si>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</si>
  <si>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</si>
  <si>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</si>
  <si>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</si>
  <si>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</si>
  <si>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</si>
  <si>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</si>
  <si>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</si>
  <si>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</si>
  <si>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</si>
  <si>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</si>
  <si>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</si>
  <si>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</si>
  <si>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</si>
  <si>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</si>
  <si>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</si>
  <si>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</si>
  <si>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</si>
  <si>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</si>
  <si>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</si>
  <si>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</si>
  <si>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</si>
  <si>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</si>
  <si>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</si>
  <si>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</si>
  <si>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</si>
  <si>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</si>
  <si>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</si>
  <si>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</si>
  <si>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</si>
  <si>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</si>
  <si>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</si>
  <si>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</si>
  <si>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</si>
  <si>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</si>
  <si>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</si>
  <si>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</si>
  <si>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</si>
  <si>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</si>
  <si>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</si>
  <si>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</si>
  <si>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</si>
  <si>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</si>
  <si>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</si>
  <si>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</si>
  <si>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</si>
  <si>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</si>
  <si>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</si>
  <si>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</si>
  <si>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</si>
  <si>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</si>
  <si>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</si>
  <si>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</si>
  <si>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</si>
  <si>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</si>
  <si>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</si>
  <si>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</si>
  <si>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</si>
  <si>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</si>
  <si>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</si>
  <si>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</si>
  <si>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</si>
  <si>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</si>
  <si>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</si>
  <si>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</si>
  <si>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</si>
  <si>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</si>
  <si>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</si>
  <si>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</si>
  <si>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</si>
  <si>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</si>
  <si>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</si>
  <si>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</si>
  <si>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</si>
  <si>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</si>
  <si>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</si>
  <si>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</si>
  <si>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</si>
  <si>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</si>
  <si>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</si>
  <si>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</si>
  <si>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</si>
  <si>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</si>
  <si>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</si>
  <si>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</si>
  <si>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</si>
  <si>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</si>
  <si>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</si>
  <si>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</si>
  <si>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</si>
  <si>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</si>
  <si>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</si>
  <si>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</si>
  <si>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</si>
  <si>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</si>
  <si>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</si>
  <si>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</si>
  <si>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</si>
  <si>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</si>
  <si>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</si>
  <si>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</si>
  <si>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</si>
  <si>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</si>
  <si>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</si>
  <si>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</si>
  <si>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</si>
  <si>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</si>
  <si>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</si>
  <si>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</si>
  <si>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</si>
  <si>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</si>
  <si>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</si>
  <si>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</si>
  <si>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</si>
  <si>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</si>
  <si>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</si>
  <si>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</si>
  <si>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</si>
  <si>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</si>
  <si>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</si>
  <si>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</si>
  <si>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</si>
  <si>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</si>
  <si>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</si>
  <si>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</si>
  <si>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</si>
  <si>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</si>
  <si>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</si>
  <si>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</si>
  <si>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</si>
  <si>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</si>
  <si>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</si>
  <si>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</si>
  <si>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</si>
  <si>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</si>
  <si>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</si>
  <si>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</si>
  <si>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</si>
  <si>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</si>
  <si>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</si>
  <si>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</si>
  <si>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</si>
  <si>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</si>
  <si>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</si>
  <si>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</si>
  <si>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</si>
  <si>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</si>
  <si>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</si>
  <si>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</si>
  <si>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</si>
  <si>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</si>
  <si>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</si>
  <si>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</si>
  <si>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</si>
  <si>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</si>
  <si>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</si>
  <si>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</si>
  <si>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</si>
  <si>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</si>
  <si>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</si>
  <si>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</si>
  <si>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</si>
  <si>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</si>
  <si>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</si>
  <si>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</si>
  <si>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</si>
  <si>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</si>
  <si>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</si>
  <si>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</si>
  <si>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</si>
  <si>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</si>
  <si>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</si>
  <si>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</si>
  <si>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</si>
  <si>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</si>
  <si>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</si>
  <si>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</si>
  <si>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</si>
  <si>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</si>
  <si>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</si>
  <si>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</si>
  <si>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</si>
  <si>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</si>
  <si>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</si>
  <si>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</si>
  <si>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</si>
  <si>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</si>
  <si>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</si>
  <si>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</si>
  <si>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</si>
  <si>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</si>
  <si>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</si>
  <si>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</si>
  <si>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</si>
  <si>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</si>
  <si>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</si>
  <si>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</si>
  <si>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</si>
  <si>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</si>
  <si>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</si>
  <si>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</si>
  <si>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</si>
  <si>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</si>
  <si>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</si>
  <si>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</si>
  <si>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</si>
  <si>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</si>
  <si>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</si>
  <si>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</si>
  <si>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</si>
  <si>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</si>
  <si>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</si>
  <si>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</si>
  <si>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</si>
  <si>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</si>
  <si>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</si>
  <si>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</si>
  <si>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</si>
  <si>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</si>
  <si>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</si>
  <si>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</si>
  <si>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</si>
  <si>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</si>
  <si>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</si>
  <si>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</si>
  <si>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</si>
  <si>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</si>
  <si>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</si>
  <si>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</si>
  <si>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</si>
  <si>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</si>
  <si>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</si>
  <si>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</si>
  <si>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</si>
  <si>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</si>
  <si>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</si>
  <si>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</si>
  <si>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</si>
  <si>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</si>
  <si>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</si>
  <si>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</si>
  <si>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</si>
  <si>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</si>
  <si>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</si>
  <si>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</si>
  <si>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</si>
  <si>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</si>
  <si>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</si>
  <si>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</si>
  <si>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</si>
  <si>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</si>
  <si>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</si>
  <si>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</si>
  <si>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</si>
  <si>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</si>
  <si>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</si>
  <si>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</si>
  <si>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</si>
  <si>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</si>
  <si>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</si>
  <si>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</si>
  <si>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</si>
  <si>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</si>
  <si>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</si>
  <si>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</si>
  <si>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</si>
  <si>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</si>
  <si>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</si>
  <si>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</si>
  <si>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</si>
  <si>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</si>
  <si>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</si>
  <si>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</si>
  <si>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</si>
  <si>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</si>
  <si>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</si>
  <si>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</si>
  <si>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</si>
  <si>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</si>
  <si>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</si>
  <si>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</si>
  <si>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</si>
  <si>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</si>
  <si>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</si>
  <si>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</si>
  <si>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</si>
  <si>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</si>
  <si>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</si>
  <si>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</si>
  <si>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</si>
  <si>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</si>
  <si>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</si>
  <si>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</si>
  <si>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</si>
  <si>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</si>
  <si>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</si>
  <si>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</si>
  <si>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</si>
  <si>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</si>
  <si>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</si>
  <si>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</si>
  <si>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</si>
  <si>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</si>
  <si>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</si>
  <si>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</si>
  <si>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</si>
  <si>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</si>
  <si>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</si>
  <si>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</si>
  <si>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</si>
  <si>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</si>
  <si>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</si>
  <si>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</si>
  <si>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</si>
  <si>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</si>
  <si>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</si>
  <si>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</si>
  <si>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</si>
  <si>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</si>
  <si>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</si>
  <si>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</si>
  <si>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</si>
  <si>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</si>
  <si>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</si>
  <si>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</si>
  <si>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</si>
  <si>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</si>
  <si>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</si>
  <si>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</si>
  <si>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</si>
  <si>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</si>
  <si>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</si>
  <si>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</si>
  <si>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</si>
  <si>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</si>
  <si>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</si>
  <si>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</si>
  <si>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</si>
  <si>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</si>
  <si>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</si>
  <si>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</si>
  <si>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</si>
  <si>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</si>
  <si>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</si>
  <si>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</si>
  <si>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</si>
  <si>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</si>
  <si>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</si>
  <si>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</si>
  <si>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</si>
  <si>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</si>
  <si>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</si>
  <si>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</si>
  <si>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</si>
  <si>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</si>
  <si>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</si>
  <si>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</si>
  <si>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</si>
  <si>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</si>
  <si>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</si>
  <si>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</si>
  <si>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</si>
  <si>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</si>
  <si>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</si>
  <si>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</si>
  <si>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</si>
  <si>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</si>
  <si>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</si>
  <si>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</si>
  <si>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</si>
  <si>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</si>
  <si>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</si>
  <si>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</si>
  <si>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</si>
  <si>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</si>
  <si>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</si>
  <si>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</si>
  <si>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</si>
  <si>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</si>
  <si>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</si>
  <si>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</si>
  <si>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</si>
  <si>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</si>
  <si>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</si>
  <si>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</si>
  <si>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</si>
  <si>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</si>
  <si>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</si>
  <si>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</si>
  <si>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</si>
  <si>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</si>
  <si>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</si>
  <si>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</si>
  <si>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</si>
  <si>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</si>
  <si>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</si>
  <si>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</si>
  <si>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</si>
  <si>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</si>
  <si>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</si>
  <si>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</si>
  <si>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</si>
  <si>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</si>
  <si>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</si>
  <si>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</si>
  <si>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</si>
  <si>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</si>
  <si>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</si>
  <si>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</si>
  <si>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</si>
  <si>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</si>
  <si>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</si>
  <si>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</si>
  <si>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</si>
  <si>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</si>
  <si>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</si>
  <si>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</si>
  <si>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</si>
  <si>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</si>
  <si>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</si>
  <si>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</si>
  <si>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</si>
  <si>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</si>
  <si>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</si>
  <si>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</si>
  <si>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</si>
  <si>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</si>
  <si>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</si>
  <si>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</si>
  <si>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</si>
  <si>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</si>
  <si>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</si>
  <si>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</si>
  <si>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</si>
  <si>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</si>
  <si>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</si>
  <si>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</si>
  <si>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</si>
  <si>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</si>
  <si>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</si>
  <si>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</si>
  <si>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</si>
  <si>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</si>
  <si>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</si>
  <si>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</si>
  <si>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</si>
  <si>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</si>
  <si>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</si>
  <si>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</si>
  <si>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</si>
  <si>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</si>
  <si>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</si>
  <si>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</si>
  <si>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</si>
  <si>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</si>
  <si>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</si>
  <si>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</si>
  <si>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</si>
  <si>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</si>
  <si>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</si>
  <si>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</si>
  <si>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</si>
  <si>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</si>
  <si>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</si>
  <si>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</si>
  <si>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</si>
  <si>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</si>
  <si>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</si>
  <si>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</si>
  <si>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</si>
  <si>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</si>
  <si>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</si>
  <si>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</si>
  <si>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</si>
  <si>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</si>
  <si>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</si>
  <si>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</si>
  <si>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</si>
  <si>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</si>
  <si>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</si>
  <si>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</si>
  <si>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</si>
  <si>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</si>
  <si>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</si>
  <si>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</si>
  <si>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</si>
  <si>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</si>
  <si>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</si>
  <si>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</si>
  <si>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</si>
  <si>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</si>
  <si>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</si>
  <si>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</si>
  <si>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</si>
  <si>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</si>
  <si>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</si>
  <si>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</si>
  <si>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</si>
  <si>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</si>
  <si>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</si>
  <si>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</si>
  <si>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</si>
  <si>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</si>
  <si>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</si>
  <si>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</si>
  <si>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</si>
  <si>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</si>
  <si>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</si>
  <si>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</si>
  <si>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</si>
  <si>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</si>
  <si>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</si>
  <si>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</si>
  <si>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</si>
  <si>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</si>
  <si>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</si>
  <si>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</si>
  <si>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</si>
  <si>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</si>
  <si>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</si>
  <si>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</si>
  <si>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</si>
  <si>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</si>
  <si>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</si>
  <si>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</si>
  <si>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</si>
  <si>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</si>
  <si>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</si>
  <si>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</si>
  <si>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</si>
  <si>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</si>
  <si>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</si>
  <si>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</si>
  <si>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</si>
  <si>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</si>
  <si>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</si>
  <si>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</si>
  <si>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</si>
  <si>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</si>
  <si>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</si>
  <si>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</si>
  <si>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</si>
  <si>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</si>
  <si>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</si>
  <si>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</si>
  <si>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</si>
  <si>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</si>
  <si>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</si>
  <si>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</si>
  <si>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</si>
  <si>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</si>
  <si>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</si>
  <si>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</si>
  <si>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</si>
  <si>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</si>
  <si>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</si>
  <si>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</si>
  <si>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</si>
  <si>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</si>
  <si>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</si>
  <si>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</si>
  <si>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</si>
  <si>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</si>
  <si>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</si>
  <si>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</si>
  <si>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</si>
  <si>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</si>
  <si>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</si>
  <si>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</si>
  <si>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</si>
  <si>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</si>
  <si>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</si>
  <si>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</si>
  <si>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</si>
  <si>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</si>
  <si>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</si>
  <si>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</si>
  <si>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</si>
  <si>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</si>
  <si>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</si>
  <si>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</si>
  <si>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</si>
  <si>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</si>
  <si>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</si>
  <si>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</si>
  <si>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</si>
  <si>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</si>
  <si>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</si>
  <si>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</si>
  <si>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</si>
  <si>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</si>
  <si>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</si>
  <si>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</si>
  <si>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</si>
  <si>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</si>
  <si>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</si>
  <si>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</si>
  <si>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</si>
  <si>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</si>
  <si>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</si>
  <si>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</si>
  <si>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</si>
  <si>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</si>
  <si>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</si>
  <si>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</si>
  <si>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</si>
  <si>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</si>
  <si>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</si>
  <si>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</si>
  <si>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</si>
  <si>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</si>
  <si>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</si>
  <si>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</si>
  <si>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</si>
  <si>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</si>
  <si>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</si>
  <si>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</si>
  <si>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</si>
  <si>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</si>
  <si>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</si>
  <si>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</si>
  <si>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</si>
  <si>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</si>
  <si>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</si>
  <si>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</si>
  <si>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</si>
  <si>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</si>
  <si>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</si>
  <si>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</si>
  <si>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</si>
  <si>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</si>
  <si>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</si>
  <si>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</si>
  <si>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</si>
  <si>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</si>
  <si>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</si>
  <si>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</si>
  <si>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</si>
  <si>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</si>
  <si>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</si>
  <si>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</si>
  <si>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</si>
  <si>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</si>
  <si>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</si>
  <si>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</si>
  <si>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</si>
  <si>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</si>
  <si>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</si>
  <si>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</si>
  <si>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</si>
  <si>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</si>
  <si>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</si>
  <si>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</si>
  <si>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</si>
  <si>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</si>
  <si>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</si>
  <si>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</si>
  <si>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</si>
  <si>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</si>
  <si>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</si>
  <si>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</si>
  <si>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</si>
  <si>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</si>
  <si>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</si>
  <si>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</si>
  <si>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</si>
  <si>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</si>
  <si>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</si>
  <si>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</si>
  <si>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</si>
  <si>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</si>
  <si>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</si>
  <si>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</si>
  <si>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</si>
  <si>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</si>
  <si>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</si>
  <si>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</si>
  <si>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</si>
  <si>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</si>
  <si>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</si>
  <si>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</si>
  <si>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</si>
  <si>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</si>
  <si>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</si>
  <si>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</si>
  <si>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</si>
  <si>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</si>
  <si>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</si>
  <si>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</si>
  <si>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</si>
  <si>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</si>
  <si>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</si>
  <si>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</si>
  <si>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</si>
  <si>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</si>
  <si>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</si>
  <si>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</si>
  <si>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</si>
  <si>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</si>
  <si>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</si>
  <si>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</si>
  <si>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</si>
  <si>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</si>
  <si>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</si>
  <si>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</si>
  <si>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</si>
  <si>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</si>
  <si>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</si>
  <si>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</si>
  <si>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</si>
  <si>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</si>
  <si>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</si>
  <si>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</si>
  <si>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</si>
  <si>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</si>
  <si>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</si>
  <si>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</si>
  <si>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</si>
  <si>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</si>
  <si>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</si>
  <si>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</si>
  <si>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</si>
  <si>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</si>
  <si>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</si>
  <si>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</si>
  <si>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</si>
  <si>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</si>
  <si>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</si>
  <si>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</si>
  <si>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</si>
  <si>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</si>
  <si>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</si>
  <si>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</si>
  <si>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</si>
  <si>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</si>
  <si>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</si>
  <si>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</si>
  <si>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</si>
  <si>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</si>
  <si>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</si>
  <si>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</si>
  <si>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</si>
  <si>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</si>
  <si>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</si>
  <si>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</si>
  <si>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</si>
  <si>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</si>
  <si>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</si>
  <si>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</si>
  <si>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</si>
  <si>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</si>
  <si>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</si>
  <si>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</si>
  <si>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</si>
  <si>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</si>
  <si>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</si>
  <si>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</si>
  <si>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</si>
  <si>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</si>
  <si>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</si>
  <si>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</si>
  <si>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</si>
  <si>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</si>
  <si>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</si>
  <si>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</si>
  <si>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</si>
  <si>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</si>
  <si>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</si>
  <si>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</si>
  <si>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</si>
  <si>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</si>
  <si>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</si>
  <si>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</si>
  <si>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</si>
  <si>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</si>
  <si>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</si>
  <si>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</si>
  <si>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</si>
  <si>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</si>
  <si>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</si>
  <si>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</si>
  <si>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</si>
  <si>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</si>
  <si>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</si>
  <si>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</si>
  <si>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</si>
  <si>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</si>
  <si>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</si>
  <si>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</si>
  <si>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</si>
  <si>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</si>
  <si>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</si>
  <si>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</si>
  <si>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</si>
  <si>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</si>
  <si>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</si>
  <si>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</si>
  <si>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</si>
  <si>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</si>
  <si>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</si>
  <si>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</si>
  <si>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</si>
  <si>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</si>
  <si>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</si>
  <si>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</si>
  <si>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</si>
  <si>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</si>
  <si>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</si>
  <si>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</si>
  <si>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</si>
  <si>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</si>
  <si>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</si>
  <si>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</si>
  <si>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</si>
  <si>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</si>
  <si>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</si>
  <si>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</si>
  <si>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</si>
  <si>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</si>
  <si>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</si>
  <si>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</si>
  <si>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</si>
  <si>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</si>
  <si>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</si>
  <si>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</si>
  <si>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</si>
  <si>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</si>
  <si>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</si>
  <si>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</si>
  <si>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</si>
  <si>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</si>
  <si>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</si>
  <si>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</si>
  <si>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</si>
  <si>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</si>
  <si>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</si>
  <si>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</si>
  <si>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</si>
  <si>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</si>
  <si>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</si>
  <si>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</si>
  <si>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</si>
  <si>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</si>
  <si>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</si>
  <si>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</si>
  <si>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</si>
  <si>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</si>
  <si>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</si>
  <si>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</si>
  <si>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</si>
  <si>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</si>
  <si>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</si>
  <si>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</si>
  <si>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</si>
  <si>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</si>
  <si>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</si>
  <si>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</si>
  <si>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</si>
  <si>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</si>
  <si>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</si>
  <si>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</si>
  <si>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</si>
  <si>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</si>
  <si>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</si>
  <si>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</si>
  <si>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</si>
  <si>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</si>
  <si>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</si>
  <si>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</si>
  <si>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</si>
  <si>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</si>
  <si>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</si>
  <si>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</si>
  <si>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</si>
  <si>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</si>
  <si>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</si>
  <si>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</si>
  <si>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</si>
  <si>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</si>
  <si>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</si>
  <si>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</si>
  <si>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</si>
  <si>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</si>
  <si>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</si>
  <si>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</si>
  <si>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</si>
  <si>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</si>
  <si>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</si>
  <si>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</si>
  <si>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</si>
  <si>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</si>
  <si>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</si>
  <si>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</si>
  <si>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</si>
  <si>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</si>
  <si>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</si>
  <si>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</si>
  <si>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</si>
  <si>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</si>
  <si>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</si>
  <si>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</si>
  <si>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</si>
  <si>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</si>
  <si>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</si>
  <si>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</si>
  <si>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</si>
  <si>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</si>
  <si>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</si>
  <si>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</si>
  <si>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</si>
  <si>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</si>
  <si>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</si>
  <si>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</si>
  <si>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</si>
  <si>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</si>
  <si>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</si>
  <si>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</si>
  <si>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</si>
  <si>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</si>
  <si>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</si>
  <si>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</si>
  <si>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</si>
  <si>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</si>
  <si>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</si>
  <si>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</si>
  <si>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</si>
  <si>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</si>
  <si>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</si>
  <si>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</si>
  <si>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</si>
  <si>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</si>
  <si>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</si>
  <si>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</si>
  <si>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</si>
  <si>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</si>
  <si>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</si>
  <si>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</si>
  <si>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</si>
  <si>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</si>
  <si>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</si>
  <si>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</si>
  <si>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</si>
  <si>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</si>
  <si>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</si>
  <si>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</si>
  <si>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</si>
  <si>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</si>
  <si>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</si>
  <si>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</si>
  <si>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</si>
  <si>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</si>
  <si>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</si>
  <si>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</si>
  <si>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</si>
  <si>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</si>
  <si>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</si>
  <si>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</si>
  <si>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</si>
  <si>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</si>
  <si>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</si>
  <si>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</si>
  <si>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</si>
  <si>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</si>
  <si>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</si>
  <si>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</si>
  <si>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</si>
  <si>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</si>
  <si>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</si>
  <si>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</si>
  <si>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</si>
  <si>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</si>
  <si>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</si>
  <si>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</si>
  <si>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</si>
  <si>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</si>
  <si>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</si>
  <si>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</si>
  <si>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</si>
  <si>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</si>
  <si>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</si>
  <si>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</si>
  <si>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</si>
  <si>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</si>
  <si>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</si>
  <si>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</si>
  <si>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</si>
  <si>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</si>
  <si>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</si>
  <si>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</si>
  <si>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</si>
  <si>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</si>
  <si>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</si>
  <si>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</si>
  <si>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</si>
  <si>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</si>
  <si>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</si>
  <si>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</si>
  <si>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</si>
  <si>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</si>
  <si>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</si>
  <si>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</si>
  <si>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</si>
  <si>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</si>
  <si>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</si>
  <si>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</si>
  <si>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</si>
  <si>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</si>
  <si>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</si>
  <si>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</si>
  <si>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</si>
  <si>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</si>
  <si>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</si>
  <si>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</si>
  <si>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</si>
  <si>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</si>
  <si>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</si>
  <si>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</si>
  <si>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</si>
  <si>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</si>
  <si>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</si>
  <si>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</si>
  <si>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</si>
  <si>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</si>
  <si>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</si>
  <si>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</si>
  <si>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</si>
  <si>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</si>
  <si>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</si>
  <si>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</si>
  <si>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</si>
  <si>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</si>
  <si>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</si>
  <si>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</si>
  <si>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</si>
  <si>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</si>
  <si>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</si>
  <si>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</si>
  <si>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</si>
  <si>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</si>
  <si>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</si>
  <si>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</si>
  <si>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</si>
  <si>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</si>
  <si>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</si>
  <si>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</si>
  <si>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</si>
  <si>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</si>
  <si>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</si>
  <si>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</si>
  <si>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</si>
  <si>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</si>
  <si>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</si>
  <si>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</si>
  <si>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</si>
  <si>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</si>
  <si>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</si>
  <si>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</si>
  <si>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</si>
  <si>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</si>
  <si>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</si>
  <si>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</si>
  <si>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</si>
  <si>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</si>
  <si>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</si>
  <si>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</si>
  <si>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</si>
  <si>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</si>
  <si>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</si>
  <si>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</si>
  <si>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</si>
  <si>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</si>
  <si>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</si>
  <si>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</si>
  <si>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</si>
  <si>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</si>
  <si>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</si>
  <si>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</si>
  <si>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</si>
  <si>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</si>
  <si>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</si>
  <si>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</si>
  <si>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</si>
  <si>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</si>
  <si>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</si>
  <si>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</si>
  <si>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</si>
  <si>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</si>
  <si>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</si>
  <si>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</si>
  <si>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</si>
  <si>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</si>
  <si>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</si>
  <si>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</si>
  <si>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</si>
  <si>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</si>
  <si>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</si>
  <si>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</si>
  <si>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</si>
  <si>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</si>
  <si>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</si>
  <si>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</si>
  <si>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</si>
  <si>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</si>
  <si>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</si>
  <si>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</si>
  <si>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</si>
  <si>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</si>
  <si>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</si>
  <si>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</si>
  <si>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</si>
  <si>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</si>
  <si>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</si>
  <si>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</si>
  <si>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</si>
  <si>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</si>
  <si>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</si>
  <si>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</si>
  <si>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</si>
  <si>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</si>
  <si>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</si>
  <si>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</si>
  <si>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</si>
  <si>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</si>
  <si>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</si>
  <si>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</si>
  <si>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</si>
  <si>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</si>
  <si>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</si>
  <si>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</si>
  <si>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</si>
  <si>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</si>
  <si>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</si>
  <si>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</si>
  <si>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</si>
  <si>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</si>
  <si>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</si>
  <si>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</si>
  <si>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</si>
  <si>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</si>
  <si>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</si>
  <si>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</si>
  <si>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</si>
  <si>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</si>
  <si>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</si>
  <si>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</si>
  <si>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</si>
  <si>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</si>
  <si>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</si>
  <si>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</si>
  <si>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</si>
  <si>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</si>
  <si>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</si>
  <si>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</si>
  <si>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</si>
  <si>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</si>
  <si>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</si>
  <si>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</si>
  <si>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</si>
  <si>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</si>
  <si>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</si>
  <si>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</si>
  <si>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</si>
  <si>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</si>
  <si>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</si>
  <si>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</si>
  <si>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</si>
  <si>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</si>
  <si>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</si>
  <si>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</si>
  <si>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</si>
  <si>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</si>
  <si>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</si>
  <si>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</si>
  <si>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</si>
  <si>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</si>
  <si>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</si>
  <si>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</si>
  <si>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</si>
  <si>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</si>
  <si>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</si>
  <si>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</si>
  <si>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</si>
  <si>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</si>
  <si>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</si>
  <si>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</si>
  <si>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</si>
  <si>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</si>
  <si>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</si>
  <si>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</si>
  <si>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</si>
  <si>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</si>
  <si>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</si>
  <si>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</si>
  <si>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</si>
  <si>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</si>
  <si>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</si>
  <si>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</si>
  <si>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</si>
  <si>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</si>
  <si>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</si>
  <si>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</si>
  <si>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</si>
  <si>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</si>
  <si>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</si>
  <si>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</si>
  <si>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</si>
  <si>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</si>
  <si>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</si>
  <si>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</si>
  <si>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</si>
  <si>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</si>
  <si>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</si>
  <si>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</si>
  <si>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</si>
  <si>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</si>
  <si>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</si>
  <si>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</si>
  <si>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</si>
  <si>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</si>
  <si>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</si>
  <si>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</si>
  <si>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</si>
  <si>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</si>
  <si>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</si>
  <si>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</si>
  <si>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</si>
  <si>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</si>
  <si>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</si>
  <si>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</si>
  <si>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</si>
  <si>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</si>
  <si>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</si>
  <si>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</si>
  <si>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</si>
  <si>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</si>
  <si>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</si>
  <si>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</si>
  <si>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</si>
  <si>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</si>
  <si>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</si>
  <si>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</si>
  <si>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</si>
  <si>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</si>
  <si>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</si>
  <si>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</si>
  <si>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</si>
  <si>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</si>
  <si>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</si>
  <si>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</si>
  <si>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</si>
  <si>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</si>
  <si>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</si>
  <si>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</si>
  <si>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</si>
  <si>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</si>
  <si>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</si>
  <si>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</si>
  <si>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</si>
  <si>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</si>
  <si>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</si>
  <si>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</si>
  <si>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</si>
  <si>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</si>
  <si>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</si>
  <si>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</si>
  <si>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</si>
  <si>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</si>
  <si>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</si>
  <si>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</si>
  <si>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</si>
  <si>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</si>
  <si>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</si>
  <si>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</si>
  <si>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</si>
  <si>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</si>
  <si>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</si>
  <si>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</si>
  <si>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</si>
  <si>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</si>
  <si>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</si>
  <si>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</si>
  <si>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</si>
  <si>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</si>
  <si>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</si>
  <si>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</si>
  <si>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</si>
  <si>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</si>
  <si>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</si>
  <si>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</si>
  <si>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</si>
  <si>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</si>
  <si>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</si>
  <si>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</si>
  <si>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</si>
  <si>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</si>
  <si>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</si>
  <si>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</si>
  <si>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</si>
  <si>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</si>
  <si>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</si>
  <si>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</si>
  <si>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</si>
  <si>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</si>
  <si>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</si>
  <si>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</si>
  <si>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</si>
  <si>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</si>
  <si>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</si>
  <si>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</si>
  <si>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</si>
  <si>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</si>
  <si>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</si>
  <si>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</si>
  <si>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</si>
  <si>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</si>
  <si>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</si>
  <si>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</si>
  <si>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</si>
  <si>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</si>
  <si>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</si>
  <si>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</si>
  <si>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</si>
  <si>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</si>
  <si>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</si>
  <si>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</si>
  <si>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</si>
  <si>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</si>
  <si>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</si>
  <si>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</si>
  <si>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</si>
  <si>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</si>
  <si>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</si>
  <si>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</si>
  <si>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</si>
  <si>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</si>
  <si>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</si>
  <si>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</si>
  <si>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</si>
  <si>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</si>
  <si>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</si>
  <si>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</si>
  <si>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</si>
  <si>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</si>
  <si>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</si>
  <si>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</si>
  <si>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</si>
  <si>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</si>
  <si>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</si>
  <si>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</si>
  <si>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</si>
  <si>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</si>
  <si>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</si>
  <si>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</si>
  <si>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</si>
  <si>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</si>
  <si>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</si>
  <si>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</si>
  <si>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</si>
  <si>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</si>
  <si>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</si>
  <si>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</si>
  <si>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</si>
  <si>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</si>
  <si>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</si>
  <si>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</si>
  <si>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</si>
  <si>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</si>
  <si>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</si>
  <si>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</si>
  <si>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</si>
  <si>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</si>
  <si>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</si>
  <si>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</si>
  <si>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</si>
  <si>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</si>
  <si>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</si>
  <si>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</si>
  <si>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</si>
  <si>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</si>
  <si>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</si>
  <si>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</si>
  <si>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</si>
  <si>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</si>
  <si>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</si>
  <si>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</si>
  <si>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</si>
  <si>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</si>
  <si>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</si>
  <si>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</si>
  <si>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</si>
  <si>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</si>
  <si>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</si>
  <si>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</si>
  <si>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</si>
  <si>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</si>
  <si>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</si>
  <si>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</si>
  <si>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</si>
  <si>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</si>
  <si>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</si>
  <si>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</si>
  <si>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</si>
  <si>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</si>
  <si>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</si>
  <si>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</si>
  <si>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</si>
  <si>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</si>
  <si>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</si>
  <si>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</si>
  <si>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</si>
  <si>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</si>
  <si>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</si>
  <si>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</si>
  <si>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</si>
  <si>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</si>
  <si>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</si>
  <si>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</si>
  <si>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</si>
  <si>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</si>
  <si>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</si>
  <si>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</si>
  <si>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</si>
  <si>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</si>
  <si>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</si>
  <si>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</si>
  <si>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</si>
  <si>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</si>
  <si>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</si>
  <si>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</si>
  <si>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</si>
  <si>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</si>
  <si>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</si>
  <si>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</si>
  <si>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</si>
  <si>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</si>
  <si>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</si>
  <si>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</si>
  <si>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</si>
  <si>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</si>
  <si>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</si>
  <si>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</si>
  <si>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</si>
  <si>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</si>
  <si>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</si>
  <si>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</si>
  <si>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</si>
  <si>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</si>
  <si>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</si>
  <si>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</si>
  <si>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</si>
  <si>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</si>
  <si>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</si>
  <si>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</si>
  <si>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</si>
  <si>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</si>
  <si>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</si>
  <si>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</si>
  <si>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</si>
  <si>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</si>
  <si>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</si>
  <si>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</si>
  <si>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</si>
  <si>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</si>
  <si>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</si>
  <si>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</si>
  <si>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</si>
  <si>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</si>
  <si>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</si>
  <si>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</si>
  <si>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</si>
  <si>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</si>
  <si>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</si>
  <si>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</si>
  <si>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</si>
  <si>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</si>
  <si>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</si>
  <si>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</si>
  <si>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</si>
  <si>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</si>
  <si>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</si>
  <si>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</si>
  <si>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</si>
  <si>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</si>
  <si>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</si>
  <si>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</si>
  <si>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</si>
  <si>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</si>
  <si>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</si>
  <si>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</si>
  <si>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</si>
  <si>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</si>
  <si>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</si>
  <si>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</si>
  <si>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</si>
  <si>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</si>
  <si>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</si>
  <si>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</si>
  <si>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</si>
  <si>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</si>
  <si>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</si>
  <si>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</si>
  <si>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</si>
  <si>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</si>
  <si>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</si>
  <si>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</si>
  <si>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</si>
  <si>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</si>
  <si>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</si>
  <si>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</si>
  <si>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</si>
  <si>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</si>
  <si>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</si>
  <si>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</si>
  <si>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</si>
  <si>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</si>
  <si>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</si>
  <si>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</si>
  <si>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</si>
  <si>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</si>
  <si>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</si>
  <si>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</si>
  <si>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</si>
  <si>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</si>
  <si>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</si>
  <si>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</si>
  <si>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</si>
  <si>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</si>
  <si>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</si>
  <si>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</si>
  <si>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</si>
  <si>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</si>
  <si>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</si>
  <si>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</si>
  <si>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</si>
  <si>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</si>
  <si>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</si>
  <si>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</si>
  <si>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</si>
  <si>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</si>
  <si>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</si>
  <si>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</si>
  <si>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</si>
  <si>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</si>
  <si>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</si>
  <si>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</si>
  <si>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</si>
  <si>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</si>
  <si>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</si>
  <si>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</si>
  <si>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</si>
  <si>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</si>
  <si>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</si>
  <si>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</si>
  <si>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</si>
  <si>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</si>
  <si>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</si>
  <si>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</si>
  <si>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</si>
  <si>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</si>
  <si>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</si>
  <si>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</si>
  <si>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</si>
  <si>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</si>
  <si>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</si>
  <si>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</si>
  <si>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</si>
  <si>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</si>
  <si>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</si>
  <si>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</si>
  <si>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</si>
  <si>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</si>
  <si>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</si>
  <si>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</si>
  <si>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</si>
  <si>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</si>
  <si>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</si>
  <si>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</si>
  <si>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</si>
  <si>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</si>
  <si>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</si>
  <si>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</si>
  <si>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</si>
  <si>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</si>
  <si>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</si>
  <si>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</si>
  <si>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</si>
  <si>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</si>
  <si>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</si>
  <si>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</si>
  <si>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</si>
  <si>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</si>
  <si>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</si>
  <si>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</si>
  <si>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</si>
  <si>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</si>
  <si>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</si>
  <si>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</si>
  <si>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</si>
  <si>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</si>
  <si>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</si>
  <si>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</si>
  <si>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</si>
  <si>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</si>
  <si>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</si>
  <si>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</si>
  <si>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</si>
  <si>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</si>
  <si>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</si>
  <si>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</si>
  <si>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</si>
  <si>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</si>
  <si>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</si>
  <si>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</si>
  <si>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</si>
  <si>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</si>
  <si>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</si>
  <si>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</si>
  <si>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</si>
  <si>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</si>
  <si>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</si>
  <si>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</si>
  <si>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</si>
  <si>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</si>
  <si>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</si>
  <si>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</si>
  <si>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</si>
  <si>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</si>
  <si>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</si>
  <si>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</si>
  <si>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</si>
  <si>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</si>
  <si>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</si>
  <si>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</si>
  <si>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</si>
  <si>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</si>
  <si>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</si>
  <si>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</si>
  <si>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</si>
  <si>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</si>
  <si>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</si>
  <si>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</si>
  <si>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</si>
  <si>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</si>
  <si>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</si>
  <si>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</si>
  <si>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</si>
  <si>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</si>
  <si>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</si>
  <si>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</si>
  <si>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</si>
  <si>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</si>
  <si>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</si>
  <si>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</si>
  <si>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</si>
  <si>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</si>
  <si>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</si>
  <si>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</si>
  <si>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</si>
  <si>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</si>
  <si>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</si>
  <si>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</si>
  <si>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</si>
  <si>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</si>
  <si>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</si>
  <si>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</si>
  <si>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</si>
  <si>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</si>
  <si>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</si>
  <si>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</si>
  <si>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</si>
  <si>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</si>
  <si>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</si>
  <si>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</si>
  <si>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</si>
  <si>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</si>
  <si>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</si>
  <si>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</si>
  <si>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</si>
  <si>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</si>
  <si>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</si>
  <si>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</si>
  <si>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</si>
  <si>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</si>
  <si>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</si>
  <si>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</si>
  <si>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</si>
  <si>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</si>
  <si>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</si>
  <si>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</si>
  <si>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</si>
  <si>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</si>
  <si>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</si>
  <si>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</si>
  <si>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</si>
  <si>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</si>
  <si>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</si>
  <si>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</si>
  <si>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</si>
  <si>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</si>
  <si>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</si>
  <si>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</si>
  <si>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</si>
  <si>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</si>
  <si>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</si>
  <si>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</si>
  <si>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</si>
  <si>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</si>
  <si>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</si>
  <si>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</si>
  <si>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</si>
  <si>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</si>
  <si>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</si>
  <si>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</si>
  <si>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</si>
  <si>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</si>
  <si>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</si>
  <si>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</si>
  <si>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</si>
  <si>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</si>
  <si>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</si>
  <si>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</si>
  <si>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</si>
  <si>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</si>
  <si>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</si>
  <si>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</si>
  <si>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</si>
  <si>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</si>
  <si>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</si>
  <si>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</si>
  <si>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</si>
  <si>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</si>
  <si>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</si>
  <si>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</si>
  <si>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</si>
  <si>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</si>
  <si>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</si>
  <si>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</si>
  <si>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</si>
  <si>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</si>
  <si>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</si>
  <si>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</si>
  <si>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</si>
  <si>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</si>
  <si>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</si>
  <si>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</si>
  <si>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</si>
  <si>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</si>
  <si>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</si>
  <si>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</si>
  <si>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</si>
  <si>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</si>
  <si>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</si>
  <si>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</si>
  <si>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</si>
  <si>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</si>
  <si>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</si>
  <si>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</si>
  <si>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</si>
  <si>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</si>
  <si>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</si>
  <si>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</si>
  <si>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</si>
  <si>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</si>
  <si>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</si>
  <si>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</si>
  <si>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</si>
  <si>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</si>
  <si>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</si>
  <si>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</si>
  <si>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</si>
  <si>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</si>
  <si>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</si>
  <si>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</si>
  <si>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</si>
  <si>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</si>
  <si>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</si>
  <si>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</si>
  <si>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</si>
  <si>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</si>
  <si>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</si>
  <si>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</si>
  <si>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</si>
  <si>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</si>
  <si>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</si>
  <si>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</si>
  <si>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</si>
  <si>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</si>
  <si>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</si>
  <si>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</si>
  <si>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</si>
  <si>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</si>
  <si>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</si>
  <si>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</si>
  <si>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</si>
  <si>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</si>
  <si>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</si>
  <si>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</si>
  <si>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</si>
  <si>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</si>
  <si>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</si>
  <si>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</si>
  <si>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</si>
  <si>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</si>
  <si>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</si>
  <si>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</si>
  <si>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</si>
  <si>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</si>
  <si>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</si>
  <si>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</si>
  <si>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</si>
  <si>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</si>
  <si>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</si>
  <si>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</si>
  <si>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</si>
  <si>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</si>
  <si>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</si>
  <si>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</si>
  <si>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</si>
  <si>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</si>
  <si>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</si>
  <si>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</si>
  <si>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</si>
  <si>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</si>
  <si>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</si>
  <si>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</si>
  <si>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</si>
  <si>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</si>
  <si>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</si>
  <si>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</si>
  <si>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</si>
  <si>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</si>
  <si>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</si>
  <si>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</si>
  <si>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</si>
  <si>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</si>
  <si>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</si>
  <si>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</si>
  <si>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</si>
  <si>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</si>
  <si>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</si>
  <si>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</si>
  <si>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</si>
  <si>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</si>
  <si>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</si>
  <si>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</si>
  <si>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</si>
  <si>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</si>
  <si>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</si>
  <si>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</si>
  <si>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</si>
  <si>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</si>
  <si>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</si>
  <si>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</si>
  <si>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</si>
  <si>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</si>
  <si>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</si>
  <si>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</si>
  <si>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</si>
  <si>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</si>
  <si>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</si>
  <si>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</si>
  <si>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</si>
  <si>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</si>
  <si>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</si>
  <si>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</si>
  <si>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</si>
  <si>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</si>
  <si>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</si>
  <si>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</si>
  <si>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</si>
  <si>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</si>
  <si>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</si>
  <si>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</si>
  <si>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</si>
  <si>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</si>
  <si>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</si>
  <si>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</si>
  <si>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</si>
  <si>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</si>
  <si>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</si>
  <si>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</si>
  <si>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</si>
  <si>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</si>
  <si>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</si>
  <si>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</si>
  <si>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</si>
  <si>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</si>
  <si>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</si>
  <si>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</si>
  <si>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</si>
  <si>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</si>
  <si>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</si>
  <si>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</si>
  <si>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</si>
  <si>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</si>
  <si>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</si>
  <si>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</si>
  <si>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</si>
  <si>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</si>
  <si>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</si>
  <si>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</si>
  <si>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</si>
  <si>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</si>
  <si>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</si>
  <si>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</si>
  <si>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</si>
  <si>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</si>
  <si>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</si>
  <si>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</si>
  <si>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</si>
  <si>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</si>
  <si>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</si>
  <si>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</si>
  <si>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</si>
  <si>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</si>
  <si>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</si>
  <si>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</si>
  <si>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</si>
  <si>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</si>
  <si>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</si>
  <si>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</si>
  <si>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</si>
  <si>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</si>
  <si>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</si>
  <si>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</si>
  <si>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</si>
  <si>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</si>
  <si>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</si>
  <si>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</si>
  <si>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</si>
  <si>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</si>
  <si>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</si>
  <si>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</si>
  <si>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</si>
  <si>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</si>
  <si>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</si>
  <si>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</si>
  <si>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</si>
  <si>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</si>
  <si>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</si>
  <si>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</si>
  <si>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</si>
  <si>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</si>
  <si>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</si>
  <si>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</si>
  <si>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</si>
  <si>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</si>
  <si>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</si>
  <si>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</si>
  <si>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</si>
  <si>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</si>
  <si>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</si>
  <si>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</si>
  <si>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</si>
  <si>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</si>
  <si>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</si>
  <si>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</si>
  <si>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</si>
  <si>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</si>
  <si>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</si>
  <si>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</si>
  <si>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</si>
  <si>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</si>
  <si>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</si>
  <si>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</si>
  <si>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</si>
  <si>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</si>
  <si>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</si>
  <si>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</si>
  <si>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</si>
  <si>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</si>
  <si>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</si>
  <si>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</si>
  <si>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</si>
  <si>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</si>
  <si>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</si>
  <si>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</si>
  <si>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</si>
  <si>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</si>
  <si>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</si>
  <si>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</si>
  <si>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</si>
  <si>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</si>
  <si>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</si>
  <si>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</si>
  <si>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</si>
  <si>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</si>
  <si>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</si>
  <si>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</si>
  <si>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</si>
  <si>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</si>
  <si>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</si>
  <si>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</si>
  <si>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</si>
  <si>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</si>
  <si>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</si>
  <si>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</si>
  <si>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</si>
  <si>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</si>
  <si>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</si>
  <si>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</si>
  <si>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</si>
  <si>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</si>
  <si>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</si>
  <si>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</si>
  <si>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</si>
  <si>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</si>
  <si>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</si>
  <si>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</si>
  <si>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</si>
  <si>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</si>
  <si>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</si>
  <si>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</si>
  <si>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</si>
  <si>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</si>
  <si>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</si>
  <si>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</si>
  <si>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</si>
  <si>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</si>
  <si>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</si>
  <si>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</si>
  <si>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</si>
  <si>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</si>
  <si>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</si>
  <si>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</si>
  <si>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</si>
  <si>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</si>
  <si>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</si>
  <si>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</si>
  <si>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</si>
  <si>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</si>
  <si>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</si>
  <si>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</si>
  <si>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</si>
  <si>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</si>
  <si>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</si>
  <si>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</si>
  <si>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</si>
  <si>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</si>
  <si>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</si>
  <si>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</si>
  <si>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</si>
  <si>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</si>
  <si>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</si>
  <si>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</si>
  <si>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</si>
  <si>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</si>
  <si>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</si>
  <si>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</si>
  <si>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</si>
  <si>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</si>
  <si>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</si>
  <si>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</si>
  <si>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</si>
  <si>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</si>
  <si>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</si>
  <si>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</si>
  <si>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</si>
  <si>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</si>
  <si>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</si>
  <si>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</si>
  <si>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</si>
  <si>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</si>
  <si>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</si>
  <si>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</si>
  <si>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</si>
  <si>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</si>
  <si>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</si>
  <si>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</si>
  <si>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</si>
  <si>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</si>
  <si>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</si>
  <si>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</si>
  <si>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</si>
  <si>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</si>
  <si>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</si>
  <si>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</si>
  <si>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</si>
  <si>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</si>
  <si>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</si>
  <si>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</si>
  <si>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</si>
  <si>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</si>
  <si>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</si>
  <si>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</si>
  <si>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</si>
  <si>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</si>
  <si>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</si>
  <si>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</si>
  <si>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</si>
  <si>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</si>
  <si>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</si>
  <si>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</si>
  <si>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</si>
  <si>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</si>
  <si>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</si>
  <si>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</si>
  <si>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</si>
  <si>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</si>
  <si>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</si>
  <si>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</si>
  <si>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</si>
  <si>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</si>
  <si>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</si>
  <si>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</si>
  <si>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</si>
  <si>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</si>
  <si>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</si>
  <si>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</si>
  <si>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</si>
  <si>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</si>
  <si>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</si>
  <si>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</si>
  <si>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</si>
  <si>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</si>
  <si>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</si>
  <si>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</si>
  <si>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</si>
  <si>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</si>
  <si>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</si>
  <si>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</si>
  <si>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</si>
  <si>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</si>
  <si>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</si>
  <si>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</si>
  <si>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</si>
  <si>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</si>
  <si>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</si>
  <si>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</si>
  <si>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</si>
  <si>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</si>
  <si>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</si>
  <si>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</si>
  <si>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</si>
  <si>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</si>
  <si>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</si>
  <si>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</si>
  <si>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</si>
  <si>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</si>
  <si>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</si>
  <si>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</si>
  <si>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</si>
  <si>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</si>
  <si>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</si>
  <si>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</si>
  <si>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</si>
  <si>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</si>
  <si>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</si>
  <si>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</si>
  <si>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</si>
  <si>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</si>
  <si>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</si>
  <si>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</si>
  <si>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</si>
  <si>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</si>
  <si>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</si>
  <si>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</si>
  <si>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</si>
  <si>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</si>
  <si>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</si>
  <si>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</si>
  <si>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</si>
  <si>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</si>
  <si>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</si>
  <si>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</si>
  <si>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</si>
  <si>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</si>
  <si>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</si>
  <si>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</si>
  <si>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</si>
  <si>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</si>
  <si>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</si>
  <si>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</si>
  <si>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</si>
  <si>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</si>
  <si>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</si>
  <si>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</si>
  <si>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</si>
  <si>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</si>
  <si>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</si>
  <si>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</si>
  <si>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</si>
  <si>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</si>
  <si>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</si>
  <si>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</si>
  <si>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</si>
  <si>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</si>
  <si>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</si>
  <si>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</si>
  <si>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</si>
  <si>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</si>
  <si>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</si>
  <si>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</si>
  <si>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</si>
  <si>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</si>
  <si>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</si>
  <si>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</si>
  <si>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</si>
  <si>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</si>
  <si>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</si>
  <si>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</si>
  <si>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</si>
  <si>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</si>
  <si>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</si>
  <si>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</si>
  <si>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</si>
  <si>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</si>
  <si>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</si>
  <si>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</si>
  <si>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</si>
  <si>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</si>
  <si>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</si>
  <si>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</si>
  <si>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</si>
  <si>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</si>
  <si>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</si>
  <si>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</si>
  <si>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</si>
  <si>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</si>
  <si>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</si>
  <si>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</si>
  <si>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</si>
  <si>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</si>
  <si>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</si>
  <si>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</si>
  <si>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</si>
  <si>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</si>
  <si>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</si>
  <si>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</si>
  <si>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</si>
  <si>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</si>
  <si>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</si>
  <si>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</si>
  <si>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</si>
  <si>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</si>
  <si>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</si>
  <si>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</si>
  <si>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</si>
  <si>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</si>
  <si>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</si>
  <si>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</si>
  <si>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</si>
  <si>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</si>
  <si>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</si>
  <si>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</si>
  <si>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</si>
  <si>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</si>
  <si>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</si>
  <si>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</si>
  <si>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</si>
  <si>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</si>
  <si>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</si>
  <si>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</si>
  <si>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</si>
  <si>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</si>
  <si>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</si>
  <si>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</si>
  <si>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</si>
  <si>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</si>
  <si>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</si>
  <si>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</si>
  <si>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</si>
  <si>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</si>
  <si>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</si>
  <si>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</si>
  <si>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</si>
  <si>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</si>
  <si>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</si>
  <si>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</si>
  <si>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</si>
  <si>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</si>
  <si>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</si>
  <si>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</si>
  <si>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</si>
  <si>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</si>
  <si>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</si>
  <si>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</si>
  <si>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</si>
  <si>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</si>
  <si>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</si>
  <si>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</si>
  <si>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</si>
  <si>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</si>
  <si>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</si>
  <si>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</si>
  <si>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</si>
  <si>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</si>
  <si>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</si>
  <si>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</si>
  <si>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</si>
  <si>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</si>
  <si>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</si>
  <si>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</si>
  <si>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</si>
  <si>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</si>
  <si>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</si>
  <si>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</si>
  <si>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</si>
  <si>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</si>
  <si>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</si>
  <si>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</si>
  <si>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</si>
  <si>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</si>
  <si>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</si>
  <si>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</si>
  <si>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</si>
  <si>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</si>
  <si>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</si>
  <si>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</si>
  <si>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</si>
  <si>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</si>
  <si>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</si>
  <si>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</si>
  <si>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</si>
  <si>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</si>
  <si>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</si>
  <si>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</si>
  <si>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</si>
  <si>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</si>
  <si>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</si>
  <si>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</si>
  <si>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</si>
  <si>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</si>
  <si>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</si>
  <si>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</si>
  <si>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</si>
  <si>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</si>
  <si>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</si>
  <si>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</si>
  <si>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</si>
  <si>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</si>
  <si>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</si>
  <si>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</si>
  <si>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</si>
  <si>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</si>
  <si>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</si>
  <si>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</si>
  <si>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</si>
  <si>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</si>
  <si>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</si>
  <si>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</si>
  <si>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</si>
  <si>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</si>
  <si>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</si>
  <si>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</si>
  <si>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</si>
  <si>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</si>
  <si>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</si>
  <si>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</si>
  <si>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</si>
  <si>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</si>
  <si>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</si>
  <si>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</si>
  <si>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</si>
  <si>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</si>
  <si>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</si>
  <si>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</si>
  <si>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</si>
  <si>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</si>
  <si>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</si>
  <si>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</si>
  <si>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</si>
  <si>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</si>
  <si>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</si>
  <si>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</si>
  <si>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</si>
  <si>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</si>
  <si>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</si>
  <si>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</si>
  <si>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</si>
  <si>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</si>
  <si>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</si>
  <si>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</si>
  <si>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</si>
  <si>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</si>
  <si>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</si>
  <si>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</si>
  <si>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</si>
  <si>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</si>
  <si>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</si>
  <si>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</si>
  <si>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</si>
  <si>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</si>
  <si>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</si>
  <si>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</si>
  <si>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</si>
  <si>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</si>
  <si>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</si>
  <si>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</si>
  <si>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</si>
  <si>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</si>
  <si>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</si>
  <si>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</si>
  <si>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</si>
  <si>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</si>
  <si>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</si>
  <si>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</si>
  <si>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</si>
  <si>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</si>
  <si>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</si>
  <si>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</si>
  <si>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</si>
  <si>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</si>
  <si>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</si>
  <si>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</si>
  <si>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</si>
  <si>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</si>
  <si>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</si>
  <si>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</si>
  <si>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</si>
  <si>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</si>
  <si>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</si>
  <si>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</si>
  <si>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</si>
  <si>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</si>
  <si>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</si>
  <si>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</si>
  <si>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</si>
  <si>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</si>
  <si>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</si>
  <si>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</si>
  <si>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</si>
  <si>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</si>
  <si>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</si>
  <si>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</si>
  <si>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</si>
  <si>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</si>
  <si>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</si>
  <si>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</si>
  <si>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</si>
  <si>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</si>
  <si>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</si>
  <si>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</si>
  <si>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</si>
  <si>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</si>
  <si>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</si>
  <si>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</si>
  <si>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</si>
  <si>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</si>
  <si>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</si>
  <si>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</si>
  <si>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</si>
  <si>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</si>
  <si>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</si>
  <si>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</si>
  <si>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</si>
  <si>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</si>
  <si>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</si>
  <si>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</si>
  <si>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</si>
  <si>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</si>
  <si>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</si>
  <si>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</si>
  <si>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</si>
  <si>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</si>
  <si>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</si>
  <si>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</si>
  <si>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</si>
  <si>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</si>
  <si>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</si>
  <si>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</si>
  <si>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</si>
  <si>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</si>
  <si>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</si>
  <si>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</si>
  <si>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</si>
  <si>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</si>
  <si>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</si>
  <si>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</si>
  <si>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</si>
  <si>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</si>
  <si>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</si>
  <si>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</si>
  <si>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</si>
  <si>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</si>
  <si>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</si>
  <si>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</si>
  <si>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</si>
  <si>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</si>
  <si>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</si>
  <si>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</si>
  <si>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</si>
  <si>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</si>
  <si>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</si>
  <si>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</si>
  <si>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</si>
  <si>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</si>
  <si>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</si>
  <si>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</si>
  <si>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</si>
  <si>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</si>
  <si>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</si>
  <si>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</si>
  <si>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</si>
  <si>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</si>
  <si>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</si>
  <si>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</si>
  <si>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</si>
  <si>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</si>
  <si>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</si>
  <si>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</si>
  <si>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</si>
  <si>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</si>
  <si>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</si>
  <si>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</si>
  <si>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</si>
  <si>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</si>
  <si>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</si>
  <si>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</si>
  <si>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</si>
  <si>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</si>
  <si>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</si>
  <si>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</si>
  <si>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</si>
  <si>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</si>
  <si>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</si>
  <si>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</si>
  <si>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</si>
  <si>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</si>
  <si>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</si>
  <si>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</si>
  <si>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</si>
  <si>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</si>
  <si>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</si>
  <si>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</si>
  <si>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</si>
  <si>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</si>
  <si>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</si>
  <si>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</si>
  <si>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</si>
  <si>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</si>
  <si>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</si>
  <si>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</si>
  <si>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</si>
  <si>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</si>
  <si>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</si>
  <si>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</si>
  <si>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</si>
  <si>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</si>
  <si>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</si>
  <si>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</si>
  <si>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</si>
  <si>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</si>
  <si>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</si>
  <si>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</si>
  <si>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</si>
  <si>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</si>
  <si>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</si>
  <si>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</si>
  <si>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</si>
  <si>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</si>
  <si>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</si>
  <si>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</si>
  <si>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</si>
  <si>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</si>
  <si>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</si>
  <si>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</si>
  <si>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</si>
  <si>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</si>
  <si>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</si>
  <si>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</si>
  <si>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</si>
  <si>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</si>
  <si>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</si>
  <si>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</si>
  <si>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</si>
  <si>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</si>
  <si>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</si>
  <si>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</si>
  <si>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</si>
  <si>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</si>
  <si>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</si>
  <si>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</si>
  <si>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</si>
  <si>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</si>
  <si>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</si>
  <si>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</si>
  <si>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</si>
  <si>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</si>
  <si>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</si>
  <si>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</si>
  <si>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</si>
  <si>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</si>
  <si>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</si>
  <si>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</si>
  <si>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</si>
  <si>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</si>
  <si>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</si>
  <si>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</si>
  <si>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</si>
  <si>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</si>
  <si>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</si>
  <si>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</si>
  <si>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</si>
  <si>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</si>
  <si>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</si>
  <si>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</si>
  <si>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</si>
  <si>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</si>
  <si>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</si>
  <si>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</si>
  <si>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</si>
  <si>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</si>
  <si>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</si>
  <si>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</si>
  <si>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</si>
  <si>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</si>
  <si>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</si>
  <si>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</si>
  <si>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</si>
  <si>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</si>
  <si>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</si>
  <si>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</si>
  <si>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</si>
  <si>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</si>
  <si>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</si>
  <si>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</si>
  <si>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</si>
  <si>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</si>
  <si>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</si>
  <si>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</si>
  <si>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</si>
  <si>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</si>
  <si>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</si>
  <si>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</si>
  <si>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</si>
  <si>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</si>
  <si>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</si>
  <si>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</si>
  <si>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</si>
  <si>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</si>
  <si>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</si>
  <si>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</si>
  <si>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</si>
  <si>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</si>
  <si>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</si>
  <si>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</si>
  <si>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</si>
  <si>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</si>
  <si>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</si>
  <si>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</si>
  <si>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</si>
  <si>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</si>
  <si>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</si>
  <si>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</si>
  <si>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</si>
  <si>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</si>
  <si>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</si>
  <si>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</si>
  <si>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</si>
  <si>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</si>
  <si>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</si>
  <si>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</si>
  <si>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</si>
  <si>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</si>
  <si>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</si>
  <si>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</si>
  <si>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</si>
  <si>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</si>
  <si>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</si>
  <si>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</si>
  <si>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</si>
  <si>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</si>
  <si>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</si>
  <si>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</si>
  <si>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</si>
  <si>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</si>
  <si>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</si>
  <si>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</si>
  <si>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</si>
  <si>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</si>
  <si>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</si>
  <si>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</si>
  <si>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</si>
  <si>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</si>
  <si>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</si>
  <si>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</si>
  <si>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</si>
  <si>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</si>
  <si>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</si>
  <si>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</si>
  <si>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</si>
  <si>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</si>
  <si>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</si>
  <si>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</si>
  <si>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</si>
  <si>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</si>
  <si>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</si>
  <si>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</si>
  <si>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</si>
  <si>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</si>
  <si>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</si>
  <si>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</si>
  <si>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</si>
  <si>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</si>
  <si>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</si>
  <si>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</si>
  <si>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</si>
  <si>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</si>
  <si>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</si>
  <si>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</si>
  <si>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</si>
  <si>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</si>
  <si>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</si>
  <si>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</si>
  <si>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</si>
  <si>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</si>
  <si>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</si>
  <si>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</si>
  <si>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</si>
  <si>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</si>
  <si>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</si>
  <si>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</si>
  <si>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</si>
  <si>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</si>
  <si>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</si>
  <si>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</si>
  <si>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</si>
  <si>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</si>
  <si>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</si>
  <si>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</si>
  <si>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</si>
  <si>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</si>
  <si>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</si>
  <si>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</si>
  <si>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</si>
  <si>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</si>
  <si>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</si>
  <si>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</si>
  <si>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</si>
  <si>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</si>
  <si>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</si>
  <si>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</si>
  <si>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</si>
  <si>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</si>
  <si>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</si>
  <si>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</si>
  <si>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</si>
  <si>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</si>
  <si>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</si>
  <si>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</si>
  <si>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</si>
  <si>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</si>
  <si>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</si>
  <si>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</si>
  <si>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</si>
  <si>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</si>
  <si>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</si>
  <si>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</si>
  <si>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</si>
  <si>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</si>
  <si>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</si>
  <si>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</si>
  <si>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</si>
  <si>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</si>
  <si>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</si>
  <si>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</si>
  <si>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</si>
  <si>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</si>
  <si>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</si>
  <si>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</si>
  <si>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</si>
  <si>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</si>
  <si>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</si>
  <si>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</si>
  <si>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</si>
  <si>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</si>
  <si>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</si>
  <si>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</si>
  <si>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</si>
  <si>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</si>
  <si>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</si>
  <si>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</si>
  <si>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</si>
  <si>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</si>
  <si>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</si>
  <si>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</si>
  <si>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</si>
  <si>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</si>
  <si>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</si>
  <si>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</si>
  <si>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</si>
  <si>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</si>
  <si>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</si>
  <si>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</si>
  <si>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</si>
  <si>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</si>
  <si>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</si>
  <si>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</si>
  <si>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</si>
  <si>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</si>
  <si>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</si>
  <si>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</si>
  <si>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</si>
  <si>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</si>
  <si>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</si>
  <si>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</si>
  <si>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</si>
  <si>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</si>
  <si>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</si>
  <si>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</si>
  <si>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</si>
  <si>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</si>
  <si>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</si>
  <si>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</si>
  <si>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</si>
  <si>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</si>
  <si>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</si>
  <si>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</si>
  <si>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</si>
  <si>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</si>
  <si>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</si>
  <si>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</si>
  <si>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</si>
  <si>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</si>
  <si>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</si>
  <si>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</si>
  <si>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</si>
  <si>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</si>
  <si>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</si>
  <si>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</si>
  <si>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</si>
  <si>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</si>
  <si>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</si>
  <si>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</si>
  <si>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</si>
  <si>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</si>
  <si>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</si>
  <si>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</si>
  <si>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</si>
  <si>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</si>
  <si>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</si>
  <si>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</si>
  <si>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</si>
  <si>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</si>
  <si>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</si>
  <si>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</si>
  <si>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</si>
  <si>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</si>
  <si>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</si>
  <si>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</si>
  <si>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</si>
  <si>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</si>
  <si>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</si>
  <si>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</si>
  <si>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</si>
  <si>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</si>
  <si>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</si>
  <si>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</si>
  <si>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</si>
  <si>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</si>
  <si>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</si>
  <si>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</si>
  <si>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</si>
  <si>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</si>
  <si>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</si>
  <si>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</si>
  <si>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</si>
  <si>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</si>
  <si>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</si>
  <si>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</si>
  <si>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</si>
  <si>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</si>
  <si>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</si>
  <si>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</si>
  <si>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</si>
  <si>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</si>
  <si>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</si>
  <si>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</si>
  <si>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</si>
  <si>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</si>
  <si>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</si>
  <si>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</si>
  <si>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</si>
  <si>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</si>
  <si>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</si>
  <si>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</si>
  <si>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</si>
  <si>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</si>
  <si>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</si>
  <si>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</si>
  <si>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</si>
  <si>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</si>
  <si>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</si>
  <si>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</si>
  <si>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</si>
  <si>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</si>
  <si>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</si>
  <si>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</si>
  <si>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</si>
  <si>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</si>
  <si>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</si>
  <si>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</si>
  <si>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</si>
  <si>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</si>
  <si>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</si>
  <si>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</si>
  <si>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</si>
  <si>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</si>
  <si>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</si>
  <si>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</si>
  <si>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</si>
  <si>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</si>
  <si>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</si>
  <si>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</si>
  <si>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</si>
  <si>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</si>
  <si>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</si>
  <si>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</si>
  <si>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</si>
  <si>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</si>
  <si>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</si>
  <si>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</si>
  <si>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</si>
  <si>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</si>
  <si>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</si>
  <si>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</si>
  <si>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</si>
  <si>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</si>
  <si>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</si>
  <si>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</si>
  <si>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</si>
  <si>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</si>
  <si>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</si>
  <si>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</si>
  <si>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</si>
  <si>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</si>
  <si>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</si>
  <si>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</si>
  <si>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</si>
  <si>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</si>
  <si>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</si>
  <si>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</si>
  <si>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</si>
  <si>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</si>
  <si>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</si>
  <si>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</si>
  <si>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</si>
  <si>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</si>
  <si>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</si>
  <si>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</si>
  <si>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</si>
  <si>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</si>
  <si>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</si>
  <si>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</si>
  <si>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</si>
  <si>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</si>
  <si>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</si>
  <si>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</si>
  <si>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</si>
  <si>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</si>
  <si>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</si>
  <si>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</si>
  <si>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</si>
  <si>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</si>
  <si>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</si>
  <si>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</si>
  <si>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</si>
  <si>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</si>
  <si>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</si>
  <si>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</si>
  <si>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</si>
  <si>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</si>
  <si>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</si>
  <si>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</si>
  <si>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</si>
  <si>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</si>
  <si>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</si>
  <si>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</si>
  <si>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</si>
  <si>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</si>
  <si>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</si>
  <si>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</si>
  <si>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</si>
  <si>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</si>
  <si>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</si>
  <si>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</si>
  <si>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</si>
  <si>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</si>
  <si>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</si>
  <si>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</si>
  <si>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</si>
  <si>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</si>
  <si>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</si>
  <si>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</si>
  <si>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</si>
  <si>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</si>
  <si>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</si>
  <si>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</si>
  <si>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</si>
  <si>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</si>
  <si>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</si>
  <si>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</si>
  <si>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</si>
  <si>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</si>
  <si>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</si>
  <si>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</si>
  <si>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</si>
  <si>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</si>
  <si>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</si>
  <si>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</si>
  <si>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</si>
  <si>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</si>
  <si>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</si>
  <si>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</si>
  <si>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</si>
  <si>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</si>
  <si>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</si>
  <si>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</si>
  <si>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</si>
  <si>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</si>
  <si>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</si>
  <si>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</si>
  <si>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</si>
  <si>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</si>
  <si>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</si>
  <si>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</si>
  <si>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</si>
  <si>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</si>
  <si>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</si>
  <si>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</si>
  <si>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</si>
  <si>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</si>
  <si>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</si>
  <si>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</si>
  <si>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</si>
  <si>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</si>
  <si>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</si>
  <si>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</si>
  <si>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</si>
  <si>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</si>
  <si>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</si>
  <si>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</si>
  <si>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</si>
  <si>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</si>
  <si>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</si>
  <si>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</si>
  <si>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</si>
  <si>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</si>
  <si>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</si>
  <si>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</si>
  <si>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</si>
  <si>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</si>
  <si>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</si>
  <si>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</si>
  <si>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</si>
  <si>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</si>
  <si>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</si>
  <si>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</si>
  <si>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</si>
  <si>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</si>
  <si>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</si>
  <si>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</si>
  <si>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</si>
  <si>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</si>
  <si>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</si>
  <si>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</si>
  <si>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</si>
  <si>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</si>
  <si>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</si>
  <si>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</si>
  <si>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</si>
  <si>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</si>
  <si>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</si>
  <si>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</si>
  <si>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</si>
  <si>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</si>
  <si>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</si>
  <si>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</si>
  <si>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</si>
  <si>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</si>
  <si>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</si>
  <si>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</si>
  <si>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</si>
  <si>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</si>
  <si>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</si>
  <si>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</si>
  <si>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</si>
  <si>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</si>
  <si>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</si>
  <si>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</si>
  <si>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</si>
  <si>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</si>
  <si>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</si>
  <si>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</si>
  <si>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</si>
  <si>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</si>
  <si>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</si>
  <si>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</si>
  <si>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</si>
  <si>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</si>
  <si>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</si>
  <si>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</si>
  <si>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</si>
  <si>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</si>
  <si>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</si>
  <si>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</si>
  <si>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</si>
  <si>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</si>
  <si>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</si>
  <si>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</si>
  <si>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</si>
  <si>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</si>
  <si>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</si>
  <si>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</si>
  <si>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</si>
  <si>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</si>
  <si>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</si>
  <si>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</si>
  <si>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</si>
  <si>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</si>
  <si>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</si>
  <si>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</si>
  <si>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</si>
  <si>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</si>
  <si>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</si>
  <si>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</si>
  <si>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</si>
  <si>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</si>
  <si>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</si>
  <si>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</si>
  <si>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</si>
  <si>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</si>
  <si>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</si>
  <si>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</si>
  <si>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</si>
  <si>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</si>
  <si>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</si>
  <si>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</si>
  <si>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</si>
  <si>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</si>
  <si>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</si>
  <si>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</si>
  <si>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</si>
  <si>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</si>
  <si>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</si>
  <si>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</si>
  <si>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</si>
  <si>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</si>
  <si>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</si>
  <si>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</si>
  <si>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</si>
  <si>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</si>
  <si>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</si>
  <si>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</si>
  <si>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</si>
  <si>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</si>
  <si>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</si>
  <si>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</si>
  <si>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</si>
  <si>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</si>
  <si>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</si>
  <si>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</si>
  <si>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</si>
  <si>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</si>
  <si>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</si>
  <si>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</si>
  <si>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</si>
  <si>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</si>
  <si>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</si>
  <si>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</si>
  <si>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</si>
  <si>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</si>
  <si>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</si>
  <si>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</si>
  <si>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</si>
  <si>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</si>
  <si>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</si>
  <si>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</si>
  <si>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</si>
  <si>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</si>
  <si>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</si>
  <si>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</si>
  <si>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</si>
  <si>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</si>
  <si>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</si>
  <si>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</si>
  <si>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</si>
  <si>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</si>
  <si>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</si>
  <si>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</si>
  <si>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</si>
  <si>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</si>
  <si>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</si>
  <si>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</si>
  <si>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</si>
  <si>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</si>
  <si>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</si>
  <si>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</si>
  <si>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</si>
  <si>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</si>
  <si>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</si>
  <si>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</si>
  <si>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</si>
  <si>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</si>
  <si>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</si>
  <si>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</si>
  <si>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</si>
  <si>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</si>
  <si>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</si>
  <si>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</si>
  <si>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</si>
  <si>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</si>
  <si>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</si>
  <si>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</si>
  <si>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</si>
  <si>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</si>
  <si>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</si>
  <si>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</si>
  <si>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</si>
  <si>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</si>
  <si>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</si>
  <si>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</si>
  <si>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</si>
  <si>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</si>
  <si>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</si>
  <si>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</si>
  <si>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</si>
  <si>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</si>
  <si>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</si>
  <si>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</si>
  <si>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</si>
  <si>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</si>
  <si>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</si>
  <si>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</si>
  <si>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</si>
  <si>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</si>
  <si>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</si>
  <si>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</si>
  <si>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</si>
  <si>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</si>
  <si>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</si>
  <si>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</si>
  <si>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</si>
  <si>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</si>
  <si>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</si>
  <si>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</si>
  <si>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</si>
  <si>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</si>
  <si>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</si>
  <si>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</si>
  <si>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</si>
  <si>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</si>
  <si>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</si>
  <si>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</si>
  <si>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</si>
  <si>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</si>
  <si>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</si>
  <si>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</si>
  <si>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</si>
  <si>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</si>
  <si>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</si>
  <si>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</si>
  <si>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</si>
  <si>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</si>
  <si>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</si>
  <si>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</si>
  <si>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</si>
  <si>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</si>
  <si>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</si>
  <si>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</si>
  <si>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</si>
  <si>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</si>
  <si>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</si>
  <si>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</si>
  <si>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</si>
  <si>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</si>
  <si>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</si>
  <si>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</si>
  <si>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</si>
  <si>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</si>
  <si>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</si>
  <si>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</si>
  <si>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</si>
  <si>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</si>
  <si>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</si>
  <si>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</si>
  <si>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</si>
  <si>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</si>
  <si>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</si>
  <si>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</si>
  <si>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</si>
  <si>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</si>
  <si>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</si>
  <si>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</si>
  <si>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</si>
  <si>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</si>
  <si>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</si>
  <si>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</si>
  <si>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</si>
  <si>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</si>
  <si>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</si>
  <si>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</si>
  <si>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</si>
  <si>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</si>
  <si>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</si>
  <si>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</si>
  <si>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</si>
  <si>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</si>
  <si>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</si>
  <si>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</si>
  <si>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</si>
  <si>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</si>
  <si>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</si>
  <si>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</si>
  <si>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</si>
  <si>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</si>
  <si>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</si>
  <si>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</si>
  <si>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</si>
  <si>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</si>
  <si>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</si>
  <si>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</si>
  <si>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</si>
  <si>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</si>
  <si>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</si>
  <si>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</si>
  <si>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</si>
  <si>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</si>
  <si>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</si>
  <si>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</si>
  <si>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</si>
  <si>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</si>
  <si>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</si>
  <si>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</si>
  <si>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</si>
  <si>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</si>
  <si>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</si>
  <si>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</si>
  <si>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</si>
  <si>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</si>
  <si>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</si>
  <si>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</si>
  <si>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</si>
  <si>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</si>
  <si>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</si>
  <si>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</si>
  <si>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</si>
  <si>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</si>
  <si>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</si>
  <si>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</si>
  <si>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</si>
  <si>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</si>
  <si>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</si>
  <si>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</si>
  <si>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</si>
  <si>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</si>
  <si>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</si>
  <si>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</si>
  <si>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</si>
  <si>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</si>
  <si>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</si>
  <si>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</si>
  <si>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</si>
  <si>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</si>
  <si>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</si>
  <si>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</si>
  <si>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</si>
  <si>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</si>
  <si>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</si>
  <si>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</si>
  <si>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</si>
  <si>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</si>
  <si>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</si>
  <si>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</si>
  <si>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</si>
  <si>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</si>
  <si>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</si>
  <si>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</si>
  <si>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</si>
  <si>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</si>
  <si>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</si>
  <si>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</si>
  <si>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</si>
  <si>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</si>
  <si>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</si>
  <si>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</si>
  <si>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</si>
  <si>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</si>
  <si>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</si>
  <si>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</si>
  <si>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</si>
  <si>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</si>
  <si>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</si>
  <si>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</si>
  <si>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</si>
  <si>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</si>
  <si>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</si>
  <si>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</si>
  <si>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</si>
  <si>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</si>
  <si>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</si>
  <si>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</si>
  <si>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</si>
  <si>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</si>
  <si>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</si>
  <si>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</si>
  <si>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</si>
  <si>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</si>
  <si>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</si>
  <si>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</si>
  <si>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</si>
  <si>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</si>
  <si>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</si>
  <si>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</si>
  <si>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</si>
  <si>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</si>
  <si>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</si>
  <si>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</si>
  <si>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</si>
  <si>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</si>
  <si>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</si>
  <si>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</si>
  <si>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</si>
  <si>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</si>
  <si>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</si>
  <si>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</si>
  <si>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</si>
  <si>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</si>
  <si>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</si>
  <si>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</si>
  <si>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</si>
  <si>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</si>
  <si>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</si>
  <si>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</si>
  <si>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</si>
  <si>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</si>
  <si>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</si>
  <si>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</si>
  <si>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</si>
  <si>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</si>
  <si>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</si>
  <si>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</si>
  <si>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</si>
  <si>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</si>
  <si>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</si>
  <si>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</si>
  <si>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</si>
  <si>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</si>
  <si>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</si>
  <si>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</si>
  <si>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</si>
  <si>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</si>
  <si>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</si>
  <si>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</si>
  <si>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</si>
  <si>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</si>
  <si>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</si>
  <si>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</si>
  <si>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</si>
  <si>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</si>
  <si>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</si>
  <si>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</si>
  <si>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</si>
  <si>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</si>
  <si>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</si>
  <si>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</si>
  <si>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</si>
  <si>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</si>
  <si>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</si>
  <si>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</si>
  <si>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</si>
  <si>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</si>
  <si>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</si>
  <si>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</si>
  <si>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</si>
  <si>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</si>
  <si>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</si>
  <si>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</si>
  <si>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</si>
  <si>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</si>
  <si>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</si>
  <si>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</si>
  <si>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</si>
  <si>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</si>
  <si>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</si>
  <si>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</si>
  <si>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</si>
  <si>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</si>
  <si>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</si>
  <si>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</si>
  <si>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</si>
  <si>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</si>
  <si>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</si>
  <si>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</si>
  <si>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</si>
  <si>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</si>
  <si>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</si>
  <si>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</si>
  <si>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</si>
  <si>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</si>
  <si>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</si>
  <si>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</si>
  <si>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</si>
  <si>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</si>
  <si>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</si>
  <si>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</si>
  <si>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</si>
  <si>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</si>
  <si>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</si>
  <si>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</si>
  <si>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</si>
  <si>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</si>
  <si>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</si>
  <si>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</si>
  <si>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</si>
  <si>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</si>
  <si>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</si>
  <si>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</si>
  <si>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</si>
  <si>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</si>
  <si>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</si>
  <si>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</si>
  <si>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</si>
  <si>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</si>
  <si>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</si>
  <si>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</si>
  <si>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</si>
  <si>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</si>
  <si>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</si>
  <si>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</si>
  <si>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</si>
  <si>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</si>
  <si>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</si>
  <si>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</si>
  <si>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</si>
  <si>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</si>
  <si>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</si>
  <si>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</si>
  <si>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</si>
  <si>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</si>
  <si>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</si>
  <si>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</si>
  <si>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</si>
  <si>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</si>
  <si>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</si>
  <si>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</si>
  <si>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</si>
  <si>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</si>
  <si>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</si>
  <si>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</si>
  <si>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</si>
  <si>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</si>
  <si>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</si>
  <si>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</si>
  <si>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</si>
  <si>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</si>
  <si>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</si>
  <si>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</si>
  <si>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</si>
  <si>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</si>
  <si>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</si>
  <si>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</si>
  <si>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</si>
  <si>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</si>
  <si>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</si>
  <si>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</si>
  <si>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</si>
  <si>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</si>
  <si>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</si>
  <si>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</si>
  <si>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</si>
  <si>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</si>
  <si>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</si>
  <si>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</si>
  <si>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</si>
  <si>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</si>
  <si>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</si>
  <si>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</si>
  <si>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</si>
  <si>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</si>
  <si>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</si>
  <si>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</si>
  <si>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</si>
  <si>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</si>
  <si>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</si>
  <si>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</si>
  <si>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</si>
  <si>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</si>
  <si>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</si>
  <si>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</si>
  <si>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</si>
  <si>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</si>
  <si>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</si>
  <si>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</si>
  <si>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</si>
  <si>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</si>
  <si>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</si>
  <si>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</si>
  <si>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</si>
  <si>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</si>
  <si>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</si>
  <si>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</si>
  <si>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</si>
  <si>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</si>
  <si>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</si>
  <si>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</si>
  <si>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</si>
  <si>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</si>
  <si>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</si>
  <si>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</si>
  <si>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</si>
  <si>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</si>
  <si>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</si>
  <si>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</si>
  <si>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</si>
  <si>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</si>
  <si>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</si>
  <si>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</si>
  <si>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</si>
  <si>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</si>
  <si>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</si>
  <si>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</si>
  <si>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</si>
  <si>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</si>
  <si>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</si>
  <si>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</si>
  <si>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</si>
  <si>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</si>
  <si>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</si>
  <si>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</si>
  <si>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</si>
  <si>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</si>
  <si>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</si>
  <si>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</si>
  <si>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</si>
  <si>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</si>
  <si>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</si>
  <si>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</si>
  <si>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</si>
  <si>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</si>
  <si>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</si>
  <si>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</si>
  <si>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</si>
  <si>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</si>
  <si>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</si>
  <si>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</si>
  <si>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</si>
  <si>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</si>
  <si>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</si>
  <si>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</si>
  <si>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</si>
  <si>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</si>
  <si>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</si>
  <si>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</si>
  <si>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</si>
  <si>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</si>
  <si>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</si>
  <si>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</si>
  <si>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</si>
  <si>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</si>
  <si>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</si>
  <si>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</si>
  <si>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</si>
  <si>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</si>
  <si>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</si>
  <si>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</si>
  <si>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</si>
  <si>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</si>
  <si>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</si>
  <si>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</si>
  <si>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</si>
  <si>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</si>
  <si>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</si>
  <si>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</si>
  <si>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</si>
  <si>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</si>
  <si>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</si>
  <si>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</si>
  <si>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</si>
  <si>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</si>
  <si>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</si>
  <si>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</si>
  <si>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</si>
  <si>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</si>
  <si>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</si>
  <si>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</si>
  <si>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</si>
  <si>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</si>
  <si>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</si>
  <si>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</si>
  <si>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</si>
  <si>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</si>
  <si>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</si>
  <si>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</si>
  <si>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</si>
  <si>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</si>
  <si>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</si>
  <si>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</si>
  <si>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</si>
  <si>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</si>
  <si>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</si>
  <si>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</si>
  <si>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</si>
  <si>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</si>
  <si>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</si>
  <si>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</si>
  <si>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</si>
  <si>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</si>
  <si>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</si>
  <si>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</si>
  <si>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</si>
  <si>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</si>
  <si>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</si>
  <si>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</si>
  <si>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</si>
  <si>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</si>
  <si>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</si>
  <si>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</si>
  <si>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</si>
  <si>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</si>
  <si>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</si>
  <si>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</si>
  <si>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</si>
  <si>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</si>
  <si>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</si>
  <si>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</si>
  <si>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</si>
  <si>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</si>
  <si>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</si>
  <si>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</si>
  <si>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</si>
  <si>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</si>
  <si>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</si>
  <si>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</si>
  <si>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</si>
  <si>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</si>
  <si>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</si>
  <si>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</si>
  <si>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</si>
  <si>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</si>
  <si>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</si>
  <si>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</si>
  <si>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</si>
  <si>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</si>
  <si>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</si>
  <si>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</si>
  <si>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</si>
  <si>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</si>
  <si>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</si>
  <si>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</si>
  <si>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</si>
  <si>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</si>
  <si>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</si>
  <si>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</si>
  <si>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</si>
  <si>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</si>
  <si>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</si>
  <si>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</si>
  <si>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</si>
  <si>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</si>
  <si>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</si>
  <si>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</si>
  <si>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</si>
  <si>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</si>
  <si>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</si>
  <si>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</si>
  <si>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</si>
  <si>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</si>
  <si>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</si>
  <si>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</si>
  <si>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</si>
  <si>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</si>
  <si>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</si>
  <si>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</si>
  <si>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</si>
  <si>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</si>
  <si>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</si>
  <si>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</si>
  <si>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</si>
  <si>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</si>
  <si>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</si>
  <si>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</si>
  <si>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</si>
  <si>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</si>
  <si>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</si>
  <si>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</si>
  <si>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</si>
  <si>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</si>
  <si>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</si>
  <si>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</si>
  <si>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</si>
  <si>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</si>
  <si>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</si>
  <si>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</si>
  <si>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</si>
  <si>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</si>
  <si>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</si>
  <si>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</si>
  <si>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</si>
  <si>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</si>
  <si>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</si>
  <si>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</si>
  <si>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</si>
  <si>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</si>
  <si>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</si>
  <si>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</si>
  <si>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</si>
  <si>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</si>
  <si>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</si>
  <si>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</si>
  <si>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</si>
  <si>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</si>
  <si>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</si>
  <si>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</si>
  <si>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</si>
  <si>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</si>
  <si>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</si>
  <si>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</si>
  <si>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</si>
  <si>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</si>
  <si>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</si>
  <si>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</si>
  <si>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</si>
  <si>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</si>
  <si>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</si>
  <si>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</si>
  <si>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</si>
  <si>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</si>
  <si>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</si>
  <si>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</si>
  <si>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</si>
  <si>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</si>
  <si>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</si>
  <si>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</si>
  <si>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</si>
  <si>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</si>
  <si>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</si>
  <si>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</si>
  <si>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</si>
  <si>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</si>
  <si>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</si>
  <si>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</si>
  <si>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</si>
  <si>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</si>
  <si>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</si>
  <si>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</si>
  <si>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</si>
  <si>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</si>
  <si>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</si>
  <si>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</si>
  <si>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</si>
  <si>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</si>
  <si>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</si>
  <si>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</si>
  <si>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</si>
  <si>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</si>
  <si>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</si>
  <si>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</si>
  <si>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</si>
  <si>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</si>
  <si>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</si>
  <si>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</si>
  <si>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</si>
  <si>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</si>
  <si>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</si>
  <si>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</si>
  <si>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</si>
  <si>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</si>
  <si>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</si>
  <si>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</si>
  <si>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</si>
  <si>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</si>
  <si>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</si>
  <si>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</si>
  <si>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</si>
  <si>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</si>
  <si>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</si>
  <si>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</si>
  <si>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</si>
  <si>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</si>
  <si>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</si>
  <si>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</si>
  <si>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</si>
  <si>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</si>
  <si>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</si>
  <si>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</si>
  <si>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</si>
  <si>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</si>
  <si>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</si>
  <si>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</si>
  <si>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</si>
  <si>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</si>
  <si>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</si>
  <si>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</si>
  <si>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</si>
  <si>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</si>
  <si>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</si>
  <si>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</si>
  <si>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</si>
  <si>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</si>
  <si>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</si>
  <si>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</si>
  <si>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</si>
  <si>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</si>
  <si>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</si>
  <si>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</si>
  <si>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</si>
  <si>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</si>
  <si>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</si>
  <si>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</si>
  <si>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</si>
  <si>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</si>
  <si>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</si>
  <si>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</si>
  <si>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</si>
  <si>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</si>
  <si>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</si>
  <si>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</si>
  <si>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</si>
  <si>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</si>
  <si>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</si>
  <si>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</si>
  <si>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</si>
  <si>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</si>
  <si>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</si>
  <si>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</si>
  <si>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</si>
  <si>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</si>
  <si>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</si>
  <si>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</si>
  <si>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</si>
  <si>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</si>
  <si>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</si>
  <si>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</si>
  <si>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</si>
  <si>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</si>
  <si>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</si>
  <si>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</si>
  <si>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</si>
  <si>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</si>
  <si>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</si>
  <si>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</si>
  <si>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</si>
  <si>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</si>
  <si>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</si>
  <si>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</si>
  <si>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</si>
  <si>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</si>
  <si>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</si>
  <si>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</si>
  <si>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</si>
  <si>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</si>
  <si>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</si>
  <si>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</si>
  <si>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</si>
  <si>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</si>
  <si>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</si>
  <si>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</si>
  <si>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</si>
  <si>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</si>
  <si>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</si>
  <si>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</si>
  <si>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</si>
  <si>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</si>
  <si>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</si>
  <si>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</si>
  <si>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</si>
  <si>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</si>
  <si>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</si>
  <si>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</si>
  <si>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</si>
  <si>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</si>
  <si>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</si>
  <si>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</si>
  <si>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</si>
  <si>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</si>
  <si>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</si>
  <si>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</si>
  <si>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</si>
  <si>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</si>
  <si>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</si>
  <si>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</si>
  <si>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</si>
  <si>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</si>
  <si>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</si>
  <si>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</si>
  <si>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</si>
  <si>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</si>
  <si>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</si>
  <si>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</si>
  <si>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</si>
  <si>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</si>
  <si>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</si>
  <si>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</si>
  <si>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</si>
  <si>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</si>
  <si>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</si>
  <si>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</si>
  <si>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</si>
  <si>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</si>
  <si>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</si>
  <si>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</si>
  <si>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</si>
  <si>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</si>
  <si>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</si>
  <si>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</si>
  <si>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</si>
  <si>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</si>
  <si>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</si>
  <si>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</si>
  <si>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</si>
  <si>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</si>
  <si>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</si>
  <si>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</si>
  <si>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</si>
  <si>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</si>
  <si>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</si>
  <si>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</si>
  <si>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</si>
  <si>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</si>
  <si>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</si>
  <si>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</si>
  <si>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</si>
  <si>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</si>
  <si>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</si>
  <si>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</si>
  <si>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</si>
  <si>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</si>
  <si>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</si>
  <si>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</si>
  <si>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</si>
  <si>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</si>
  <si>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</si>
  <si>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</si>
  <si>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</si>
  <si>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</si>
  <si>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</si>
  <si>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</si>
  <si>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</si>
  <si>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</si>
  <si>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</si>
  <si>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</si>
  <si>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</si>
  <si>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</si>
  <si>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</si>
  <si>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</si>
  <si>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</si>
  <si>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</si>
  <si>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</si>
  <si>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</si>
  <si>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</si>
  <si>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</si>
  <si>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</si>
  <si>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</si>
  <si>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</si>
  <si>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</si>
  <si>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</si>
  <si>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</si>
  <si>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</si>
  <si>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</si>
  <si>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</si>
  <si>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</si>
  <si>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</si>
  <si>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</si>
  <si>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</si>
  <si>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</si>
  <si>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</si>
  <si>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</si>
  <si>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</si>
  <si>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</si>
  <si>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</si>
  <si>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</si>
  <si>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</si>
  <si>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</si>
  <si>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</si>
  <si>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</si>
  <si>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</si>
  <si>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</si>
  <si>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</si>
  <si>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</si>
  <si>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</si>
  <si>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</si>
  <si>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</si>
  <si>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</si>
  <si>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</si>
  <si>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</si>
  <si>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</si>
  <si>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</si>
  <si>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</si>
  <si>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</si>
  <si>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</si>
  <si>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</si>
  <si>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</si>
  <si>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</si>
  <si>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</si>
  <si>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</si>
  <si>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</si>
  <si>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</si>
  <si>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</si>
  <si>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</si>
  <si>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</si>
  <si>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</si>
  <si>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</si>
  <si>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</si>
  <si>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</si>
  <si>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</si>
  <si>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</si>
  <si>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</si>
  <si>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</si>
  <si>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</si>
  <si>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</si>
  <si>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</si>
  <si>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</si>
  <si>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</si>
  <si>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</si>
  <si>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</si>
  <si>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</si>
  <si>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</si>
  <si>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</si>
  <si>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</si>
  <si>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</si>
  <si>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</si>
  <si>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</si>
  <si>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</si>
  <si>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</si>
  <si>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</si>
  <si>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</si>
  <si>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</si>
  <si>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</si>
  <si>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</si>
  <si>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</si>
  <si>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</si>
  <si>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</si>
  <si>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</si>
  <si>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</si>
  <si>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</si>
  <si>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</si>
  <si>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</si>
  <si>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</si>
  <si>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</si>
  <si>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</si>
  <si>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</si>
  <si>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</si>
  <si>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</si>
  <si>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</si>
  <si>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</si>
  <si>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</si>
  <si>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</si>
  <si>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</si>
  <si>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</si>
  <si>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</si>
  <si>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</si>
  <si>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</si>
  <si>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</si>
  <si>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</si>
  <si>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</si>
  <si>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</si>
  <si>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</si>
  <si>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</si>
  <si>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</si>
  <si>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</si>
  <si>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</si>
  <si>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</si>
  <si>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</si>
  <si>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</si>
  <si>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</si>
  <si>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</si>
  <si>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</si>
  <si>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</si>
  <si>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</si>
  <si>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</si>
  <si>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</si>
  <si>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</si>
  <si>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</si>
  <si>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</si>
  <si>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</si>
  <si>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</si>
  <si>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</si>
  <si>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</si>
  <si>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</si>
  <si>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</si>
  <si>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</si>
  <si>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</si>
  <si>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</si>
  <si>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</si>
  <si>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</si>
  <si>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</si>
  <si>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</si>
  <si>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</si>
  <si>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</si>
  <si>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</si>
  <si>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</si>
  <si>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</si>
  <si>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</si>
  <si>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</si>
  <si>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</si>
  <si>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</si>
  <si>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</si>
  <si>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</si>
  <si>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</si>
  <si>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</si>
  <si>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</si>
  <si>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</si>
  <si>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</si>
  <si>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</si>
  <si>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</si>
  <si>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</si>
  <si>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</si>
  <si>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</si>
  <si>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</si>
  <si>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</si>
  <si>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</si>
  <si>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</si>
  <si>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</si>
  <si>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</si>
  <si>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</si>
  <si>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</si>
  <si>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</si>
  <si>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</si>
  <si>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</si>
  <si>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</si>
  <si>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</si>
  <si>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</si>
  <si>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</si>
  <si>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</si>
  <si>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</si>
  <si>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</si>
  <si>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</si>
  <si>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</si>
  <si>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</si>
  <si>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</si>
  <si>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</si>
  <si>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</si>
  <si>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</si>
  <si>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</si>
  <si>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</si>
  <si>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</si>
  <si>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</si>
  <si>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</si>
  <si>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</si>
  <si>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</si>
  <si>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</si>
  <si>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</si>
  <si>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</si>
  <si>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</si>
  <si>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</si>
  <si>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</si>
  <si>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</si>
  <si>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</si>
  <si>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</si>
  <si>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</si>
  <si>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</si>
  <si>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</si>
  <si>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</si>
  <si>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</si>
  <si>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</si>
  <si>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</si>
  <si>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</si>
  <si>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</si>
  <si>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</si>
  <si>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</si>
  <si>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</si>
  <si>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</si>
  <si>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</si>
  <si>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</si>
  <si>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</si>
  <si>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</si>
  <si>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</si>
  <si>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</si>
  <si>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</si>
  <si>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</si>
  <si>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</si>
  <si>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</si>
  <si>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</si>
  <si>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</si>
  <si>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</si>
  <si>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</si>
  <si>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</si>
  <si>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</si>
  <si>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</si>
  <si>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</si>
  <si>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</si>
  <si>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</si>
  <si>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</si>
  <si>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</si>
  <si>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</si>
  <si>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</si>
  <si>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</si>
  <si>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</si>
  <si>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</si>
  <si>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</si>
  <si>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</si>
  <si>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</si>
  <si>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</si>
  <si>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</si>
  <si>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</si>
  <si>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</si>
  <si>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</si>
  <si>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</si>
  <si>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</si>
  <si>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</si>
  <si>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</si>
  <si>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</si>
  <si>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</si>
  <si>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</si>
  <si>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</si>
  <si>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</si>
  <si>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</si>
  <si>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</si>
  <si>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</si>
  <si>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</si>
  <si>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</si>
  <si>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</si>
  <si>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</si>
  <si>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</si>
  <si>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</si>
  <si>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</si>
  <si>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</si>
  <si>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</si>
  <si>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</si>
  <si>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</si>
  <si>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</si>
  <si>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</si>
  <si>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</si>
  <si>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</si>
  <si>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</si>
  <si>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</si>
  <si>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</si>
  <si>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</si>
  <si>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</si>
  <si>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</si>
  <si>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</si>
  <si>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</si>
  <si>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</si>
  <si>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</si>
  <si>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</si>
  <si>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</si>
  <si>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</si>
  <si>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</si>
  <si>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</si>
  <si>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</si>
  <si>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</si>
  <si>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</si>
  <si>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</si>
  <si>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</si>
  <si>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</si>
  <si>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</si>
  <si>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</si>
  <si>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</si>
  <si>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</si>
  <si>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</si>
  <si>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</si>
  <si>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</si>
  <si>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</si>
  <si>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</si>
  <si>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</si>
  <si>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</si>
  <si>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</si>
  <si>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</si>
  <si>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</si>
  <si>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</si>
  <si>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</si>
  <si>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</si>
  <si>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</si>
  <si>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</si>
  <si>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</si>
  <si>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</si>
  <si>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</si>
  <si>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</si>
  <si>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</si>
  <si>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</si>
  <si>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</si>
  <si>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</si>
  <si>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</si>
  <si>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</si>
  <si>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</si>
  <si>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</si>
  <si>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</si>
  <si>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</si>
  <si>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</si>
  <si>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</si>
  <si>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</si>
  <si>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</si>
  <si>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</si>
  <si>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</si>
  <si>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</si>
  <si>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</si>
  <si>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</si>
  <si>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</si>
  <si>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</si>
  <si>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</si>
  <si>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</si>
  <si>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</si>
  <si>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</si>
  <si>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</si>
  <si>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</si>
  <si>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</si>
  <si>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</si>
  <si>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</si>
  <si>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</si>
  <si>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</si>
  <si>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</si>
  <si>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</si>
  <si>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</si>
  <si>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</si>
  <si>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</si>
  <si>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</si>
  <si>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</si>
  <si>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</si>
  <si>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</si>
  <si>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</si>
  <si>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</si>
  <si>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</si>
  <si>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</si>
  <si>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</si>
  <si>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</si>
  <si>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</si>
  <si>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</si>
  <si>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</si>
  <si>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</si>
  <si>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</si>
  <si>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</si>
  <si>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</si>
  <si>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</si>
  <si>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</si>
  <si>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</si>
  <si>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</si>
  <si>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</si>
  <si>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</si>
  <si>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</si>
  <si>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</si>
  <si>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</si>
  <si>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</si>
  <si>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</si>
  <si>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</si>
  <si>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</si>
  <si>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</si>
  <si>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</si>
  <si>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</si>
  <si>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</si>
  <si>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</si>
  <si>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</si>
  <si>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</si>
  <si>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</si>
  <si>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</si>
  <si>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</si>
  <si>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</si>
  <si>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</si>
  <si>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</si>
  <si>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</si>
  <si>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</si>
  <si>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</si>
  <si>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</si>
  <si>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</si>
  <si>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</si>
  <si>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</si>
  <si>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</si>
  <si>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</si>
  <si>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</si>
  <si>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</si>
  <si>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</si>
  <si>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</si>
  <si>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</si>
  <si>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</si>
  <si>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</si>
  <si>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</si>
  <si>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</si>
  <si>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</si>
  <si>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</si>
  <si>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</si>
  <si>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</si>
  <si>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</si>
  <si>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</si>
  <si>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</si>
  <si>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</si>
  <si>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</si>
  <si>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</si>
  <si>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</si>
  <si>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</si>
  <si>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</si>
  <si>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</si>
  <si>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</si>
  <si>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</si>
  <si>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</si>
  <si>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</si>
  <si>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</si>
  <si>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</si>
  <si>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</si>
  <si>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</si>
  <si>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</si>
  <si>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</si>
  <si>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</si>
  <si>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</si>
  <si>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</si>
  <si>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</si>
  <si>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</si>
  <si>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</si>
  <si>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</si>
  <si>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</si>
  <si>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</si>
  <si>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</si>
  <si>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</si>
  <si>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</si>
  <si>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</si>
  <si>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</si>
  <si>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</si>
  <si>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</si>
  <si>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</si>
  <si>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</si>
  <si>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</si>
  <si>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</si>
  <si>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</si>
  <si>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</si>
  <si>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</si>
  <si>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</si>
  <si>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</si>
  <si>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</si>
  <si>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</si>
  <si>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</si>
  <si>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</si>
  <si>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</si>
  <si>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</si>
  <si>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</si>
  <si>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</si>
  <si>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</si>
  <si>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</si>
  <si>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</si>
  <si>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</si>
  <si>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</si>
  <si>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</si>
  <si>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</si>
  <si>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</si>
  <si>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</si>
  <si>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</si>
  <si>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</si>
  <si>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</si>
  <si>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</si>
  <si>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</si>
  <si>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</si>
  <si>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</si>
  <si>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</si>
  <si>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</si>
  <si>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</si>
  <si>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</si>
  <si>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</si>
  <si>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</si>
  <si>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</si>
  <si>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</si>
  <si>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</si>
  <si>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</si>
  <si>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</si>
  <si>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</si>
  <si>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</si>
  <si>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</si>
  <si>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</si>
  <si>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</si>
  <si>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</si>
  <si>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</si>
  <si>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</si>
  <si>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</si>
  <si>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</si>
  <si>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</si>
  <si>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</si>
  <si>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</si>
  <si>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</si>
  <si>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</si>
  <si>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</si>
  <si>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</si>
  <si>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</si>
  <si>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</si>
  <si>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</si>
  <si>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</si>
  <si>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</si>
  <si>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</si>
  <si>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</si>
  <si>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</si>
  <si>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</si>
  <si>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</si>
  <si>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</si>
  <si>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</si>
  <si>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</si>
  <si>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</si>
  <si>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</si>
  <si>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</si>
  <si>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</si>
  <si>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</si>
  <si>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</si>
  <si>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</si>
  <si>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</si>
  <si>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</si>
  <si>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</si>
  <si>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</si>
  <si>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</si>
  <si>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</si>
  <si>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</si>
  <si>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</si>
  <si>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</si>
  <si>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</si>
  <si>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</si>
  <si>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</si>
  <si>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</si>
  <si>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</si>
  <si>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</si>
  <si>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</si>
  <si>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</si>
  <si>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</si>
  <si>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</si>
  <si>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</si>
  <si>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</si>
  <si>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</si>
  <si>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</si>
  <si>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</si>
  <si>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</si>
  <si>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</si>
  <si>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</si>
  <si>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</si>
  <si>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</si>
  <si>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</si>
  <si>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</si>
  <si>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</si>
  <si>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</si>
  <si>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</si>
  <si>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</si>
  <si>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</si>
  <si>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</si>
  <si>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</si>
  <si>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</si>
  <si>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</si>
  <si>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</si>
  <si>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</si>
  <si>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</si>
  <si>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</si>
  <si>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</si>
  <si>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</si>
  <si>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</si>
  <si>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</si>
  <si>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</si>
  <si>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</si>
  <si>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</si>
  <si>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</si>
  <si>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</si>
  <si>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</si>
  <si>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</si>
  <si>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</si>
  <si>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</si>
  <si>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</si>
  <si>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</si>
  <si>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</si>
  <si>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</si>
  <si>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</si>
  <si>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</si>
  <si>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</si>
  <si>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</si>
  <si>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</si>
  <si>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</si>
  <si>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</si>
  <si>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</si>
  <si>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</si>
  <si>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</si>
  <si>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</si>
  <si>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</si>
  <si>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</si>
  <si>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</si>
  <si>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</si>
  <si>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</si>
  <si>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</si>
  <si>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</si>
  <si>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</si>
  <si>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</si>
  <si>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</si>
  <si>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</si>
  <si>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</si>
  <si>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</si>
  <si>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</si>
  <si>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</si>
  <si>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</si>
  <si>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</si>
  <si>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</si>
  <si>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</si>
  <si>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</si>
  <si>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</si>
  <si>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</si>
  <si>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</si>
  <si>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</si>
  <si>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</si>
  <si>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</si>
  <si>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</si>
  <si>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</si>
  <si>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</si>
  <si>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</si>
  <si>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</si>
  <si>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</si>
  <si>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</si>
  <si>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</si>
  <si>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</si>
  <si>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</si>
  <si>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</si>
  <si>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</si>
  <si>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</si>
  <si>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</si>
  <si>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</si>
  <si>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</si>
  <si>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</si>
  <si>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</si>
  <si>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</si>
  <si>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</si>
  <si>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</si>
  <si>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</si>
  <si>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</si>
  <si>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</si>
  <si>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</si>
  <si>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</si>
  <si>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</si>
  <si>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</si>
  <si>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</si>
  <si>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</si>
  <si>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</si>
  <si>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</si>
  <si>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</si>
  <si>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</si>
  <si>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</si>
  <si>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</si>
  <si>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</si>
  <si>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</si>
  <si>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</si>
  <si>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</si>
  <si>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</si>
  <si>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</si>
  <si>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</si>
  <si>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</si>
  <si>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</si>
  <si>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</si>
  <si>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</si>
  <si>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</si>
  <si>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</si>
  <si>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</si>
  <si>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</si>
  <si>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</si>
  <si>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</si>
  <si>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</si>
  <si>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</si>
  <si>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</si>
  <si>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</si>
  <si>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</si>
  <si>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</si>
  <si>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</si>
  <si>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</si>
  <si>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</si>
  <si>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</si>
  <si>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</si>
  <si>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</si>
  <si>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</si>
  <si>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</si>
  <si>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</si>
  <si>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</si>
  <si>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</si>
  <si>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</si>
  <si>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</si>
  <si>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</si>
  <si>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</si>
  <si>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</si>
  <si>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</si>
  <si>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</si>
  <si>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</si>
  <si>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</si>
  <si>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</si>
  <si>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</si>
  <si>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</si>
  <si>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</si>
  <si>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</si>
  <si>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</si>
  <si>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</si>
  <si>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</si>
  <si>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</si>
  <si>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</si>
  <si>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</si>
  <si>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</si>
  <si>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</si>
  <si>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</si>
  <si>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</si>
  <si>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</si>
  <si>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</si>
  <si>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</si>
  <si>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</si>
  <si>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</si>
  <si>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</si>
  <si>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</si>
  <si>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</si>
  <si>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</si>
  <si>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</si>
  <si>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</si>
  <si>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</si>
  <si>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</si>
  <si>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</si>
  <si>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</si>
  <si>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</si>
  <si>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</si>
  <si>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</si>
  <si>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</si>
  <si>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</si>
  <si>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</si>
  <si>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</si>
  <si>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</si>
  <si>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</si>
  <si>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</si>
  <si>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</si>
  <si>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</si>
  <si>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</si>
  <si>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</si>
  <si>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</si>
  <si>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</si>
  <si>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</si>
  <si>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</si>
  <si>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</si>
  <si>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</si>
  <si>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</si>
  <si>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</si>
  <si>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</si>
  <si>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</si>
  <si>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</si>
  <si>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</si>
  <si>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</si>
  <si>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</si>
  <si>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</si>
  <si>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</si>
  <si>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</si>
  <si>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</si>
  <si>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</si>
  <si>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</si>
  <si>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</si>
  <si>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</si>
  <si>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</si>
  <si>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</si>
  <si>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</si>
  <si>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</si>
  <si>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</si>
  <si>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</si>
  <si>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</si>
  <si>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</si>
  <si>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</si>
  <si>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</si>
  <si>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</si>
  <si>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</si>
  <si>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</si>
  <si>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</si>
  <si>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</si>
  <si>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</si>
  <si>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</si>
  <si>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</si>
  <si>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</si>
  <si>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</si>
  <si>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</si>
  <si>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</si>
  <si>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</si>
  <si>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</si>
  <si>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</si>
  <si>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</si>
  <si>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</si>
  <si>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</si>
  <si>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</si>
  <si>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</si>
  <si>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</si>
  <si>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</si>
  <si>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</si>
  <si>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</si>
  <si>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</si>
  <si>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</si>
  <si>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</si>
  <si>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</si>
  <si>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</si>
  <si>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</si>
  <si>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</si>
  <si>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</si>
  <si>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</si>
  <si>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</si>
  <si>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</si>
  <si>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</si>
  <si>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</si>
  <si>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</si>
  <si>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</si>
  <si>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</si>
  <si>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</si>
  <si>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</si>
  <si>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</si>
  <si>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</si>
  <si>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</si>
  <si>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</si>
  <si>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</si>
  <si>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</si>
  <si>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</si>
  <si>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</si>
  <si>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</si>
  <si>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</si>
  <si>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</si>
  <si>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</si>
  <si>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</si>
  <si>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</si>
  <si>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</si>
  <si>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</si>
  <si>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</si>
  <si>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</si>
  <si>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</si>
  <si>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</si>
  <si>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</si>
  <si>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</si>
  <si>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</si>
  <si>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</si>
  <si>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</si>
  <si>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</si>
  <si>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</si>
  <si>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</si>
  <si>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</si>
  <si>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</si>
  <si>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</si>
  <si>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</si>
  <si>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</si>
  <si>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</si>
  <si>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</si>
  <si>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</si>
  <si>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</si>
  <si>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</si>
  <si>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</si>
  <si>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</si>
  <si>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</si>
  <si>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</si>
  <si>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</si>
  <si>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</si>
  <si>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</si>
  <si>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</si>
  <si>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</si>
  <si>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</si>
  <si>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</si>
  <si>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</si>
  <si>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</si>
  <si>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</si>
  <si>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</si>
  <si>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</si>
  <si>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</si>
  <si>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</si>
  <si>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</si>
  <si>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</si>
  <si>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</si>
  <si>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</si>
  <si>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</si>
  <si>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</si>
  <si>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</si>
  <si>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</si>
  <si>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</si>
  <si>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</si>
  <si>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</si>
  <si>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</si>
  <si>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</si>
  <si>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</si>
  <si>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</si>
  <si>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</si>
  <si>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</si>
  <si>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</si>
  <si>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</si>
  <si>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</si>
  <si>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</si>
  <si>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</si>
  <si>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</si>
  <si>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</si>
  <si>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</si>
  <si>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</si>
  <si>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</si>
  <si>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</si>
  <si>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</si>
  <si>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</si>
  <si>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</si>
  <si>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</si>
  <si>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</si>
  <si>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</si>
  <si>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</si>
  <si>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</si>
  <si>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</si>
  <si>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</si>
  <si>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</si>
  <si>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</si>
  <si>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</si>
  <si>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</si>
  <si>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</si>
  <si>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</si>
  <si>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</si>
  <si>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</si>
  <si>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</si>
  <si>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</si>
  <si>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</si>
  <si>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</si>
  <si>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</si>
  <si>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</si>
  <si>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</si>
  <si>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</si>
  <si>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</si>
  <si>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</si>
  <si>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</si>
  <si>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</si>
  <si>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</si>
  <si>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</si>
  <si>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</si>
  <si>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</si>
  <si>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</si>
  <si>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</si>
  <si>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</si>
  <si>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</si>
  <si>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</si>
  <si>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</si>
  <si>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</si>
  <si>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</si>
  <si>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</si>
  <si>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</si>
  <si>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</si>
  <si>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</si>
  <si>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</si>
  <si>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</si>
  <si>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</si>
  <si>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</si>
  <si>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</si>
  <si>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</si>
  <si>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</si>
  <si>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</si>
  <si>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</si>
  <si>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</si>
  <si>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</si>
  <si>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</si>
  <si>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</si>
  <si>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</si>
  <si>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</si>
  <si>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</si>
  <si>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</si>
  <si>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</si>
  <si>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</si>
  <si>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</si>
  <si>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</si>
  <si>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</si>
  <si>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</si>
  <si>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</si>
  <si>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</si>
  <si>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</si>
  <si>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</si>
  <si>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</si>
  <si>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</si>
  <si>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</si>
  <si>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</si>
  <si>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</si>
  <si>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</si>
  <si>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</si>
  <si>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</si>
  <si>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</si>
  <si>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</si>
  <si>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</si>
  <si>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</si>
  <si>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</si>
  <si>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</si>
  <si>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</si>
  <si>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</si>
  <si>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</si>
  <si>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</si>
  <si>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</si>
  <si>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</si>
  <si>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</si>
  <si>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</si>
  <si>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</si>
  <si>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</si>
  <si>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</si>
  <si>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</si>
  <si>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</si>
  <si>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</si>
  <si>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</si>
  <si>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</si>
  <si>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</si>
  <si>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</si>
  <si>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</si>
  <si>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</si>
  <si>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</si>
  <si>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</si>
  <si>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</si>
  <si>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</si>
  <si>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</si>
  <si>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</si>
  <si>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</si>
  <si>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</si>
  <si>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</si>
  <si>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</si>
  <si>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</si>
  <si>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</si>
  <si>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</si>
  <si>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</si>
  <si>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</si>
  <si>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</si>
  <si>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</si>
  <si>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</si>
  <si>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</si>
  <si>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</si>
  <si>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</si>
  <si>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</si>
  <si>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</si>
  <si>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</si>
  <si>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</si>
  <si>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</si>
  <si>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</si>
  <si>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</si>
  <si>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</si>
  <si>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</si>
  <si>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</si>
  <si>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</si>
  <si>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</si>
  <si>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</si>
  <si>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</si>
  <si>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</si>
  <si>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</si>
  <si>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</si>
  <si>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</si>
  <si>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</si>
  <si>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</si>
  <si>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</si>
  <si>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</si>
  <si>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</si>
  <si>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</si>
  <si>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</si>
  <si>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</si>
  <si>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</si>
  <si>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</si>
  <si>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</si>
  <si>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</si>
  <si>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</si>
  <si>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</si>
  <si>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</si>
  <si>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</si>
  <si>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</si>
  <si>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</si>
  <si>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</si>
  <si>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</si>
  <si>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</si>
  <si>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</si>
  <si>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</si>
  <si>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</si>
  <si>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</si>
  <si>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</si>
  <si>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</si>
  <si>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</si>
  <si>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</si>
  <si>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</si>
  <si>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</si>
  <si>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</si>
  <si>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</si>
  <si>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</si>
  <si>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</si>
  <si>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</si>
  <si>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</si>
  <si>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</si>
  <si>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</si>
  <si>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</si>
  <si>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</si>
  <si>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</si>
  <si>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</si>
  <si>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</si>
  <si>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</si>
  <si>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</si>
  <si>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</si>
  <si>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</si>
  <si>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</si>
  <si>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</si>
  <si>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</si>
  <si>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</si>
  <si>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</si>
  <si>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</si>
  <si>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</si>
  <si>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</si>
  <si>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</si>
  <si>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</si>
  <si>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</si>
  <si>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</si>
  <si>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</si>
  <si>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</si>
  <si>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</si>
  <si>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</si>
  <si>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</si>
  <si>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</si>
  <si>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</si>
  <si>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</si>
  <si>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</si>
  <si>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</si>
  <si>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</si>
  <si>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</si>
  <si>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</si>
  <si>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</si>
  <si>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</si>
  <si>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</si>
  <si>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</si>
  <si>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</si>
  <si>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</si>
  <si>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</si>
  <si>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</si>
  <si>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</si>
  <si>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</si>
  <si>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</si>
  <si>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</si>
  <si>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</si>
  <si>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</si>
  <si>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</si>
  <si>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</si>
  <si>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</si>
  <si>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</si>
  <si>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</si>
  <si>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</si>
  <si>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</si>
  <si>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</si>
  <si>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</si>
  <si>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</si>
  <si>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</si>
  <si>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</si>
  <si>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</si>
  <si>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</si>
  <si>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</si>
  <si>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</si>
  <si>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</si>
  <si>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</si>
  <si>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</si>
  <si>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</si>
  <si>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</si>
  <si>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</si>
  <si>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</si>
  <si>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</si>
  <si>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</si>
  <si>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</si>
  <si>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</si>
  <si>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</si>
  <si>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</si>
  <si>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</si>
  <si>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</si>
  <si>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</si>
  <si>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</si>
  <si>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</si>
  <si>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</si>
  <si>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</si>
  <si>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</si>
  <si>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</si>
  <si>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</si>
  <si>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</si>
  <si>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</si>
  <si>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</si>
  <si>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</si>
  <si>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</si>
  <si>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</si>
  <si>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</si>
  <si>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</si>
  <si>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</si>
  <si>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</si>
  <si>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</si>
  <si>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</si>
  <si>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</si>
  <si>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</si>
  <si>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</si>
  <si>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</si>
  <si>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</si>
  <si>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</si>
  <si>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</si>
  <si>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</si>
  <si>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</si>
  <si>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</si>
  <si>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</si>
  <si>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</si>
  <si>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</si>
  <si>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</si>
  <si>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</si>
  <si>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</si>
  <si>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</si>
  <si>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</si>
  <si>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</si>
  <si>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</si>
  <si>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</si>
  <si>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</si>
  <si>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</si>
  <si>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</si>
  <si>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</si>
  <si>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</si>
  <si>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</si>
  <si>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</si>
  <si>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</si>
  <si>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</si>
  <si>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</si>
  <si>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</si>
  <si>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</si>
  <si>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</si>
  <si>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</si>
  <si>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</si>
  <si>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</si>
  <si>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</si>
  <si>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</si>
  <si>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</si>
  <si>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</si>
  <si>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</si>
  <si>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</si>
  <si>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</si>
  <si>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</si>
  <si>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</si>
  <si>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</si>
  <si>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</si>
  <si>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</si>
  <si>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</si>
  <si>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</si>
  <si>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</si>
  <si>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</si>
  <si>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</si>
  <si>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</si>
  <si>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</si>
  <si>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</si>
  <si>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</si>
  <si>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</si>
  <si>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</si>
  <si>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</si>
  <si>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</si>
  <si>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</si>
  <si>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</si>
  <si>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</si>
  <si>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</si>
  <si>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</si>
  <si>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</si>
  <si>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</si>
  <si>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</si>
  <si>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</si>
  <si>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</si>
  <si>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</si>
  <si>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</si>
  <si>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</si>
  <si>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</si>
  <si>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</si>
  <si>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</si>
  <si>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</si>
  <si>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</si>
  <si>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</si>
  <si>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</si>
  <si>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</si>
  <si>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</si>
  <si>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</si>
  <si>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</si>
  <si>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</si>
  <si>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</si>
  <si>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</si>
  <si>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</si>
  <si>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</si>
  <si>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</si>
  <si>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</si>
  <si>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</si>
  <si>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</si>
  <si>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</si>
  <si>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</si>
  <si>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</si>
  <si>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</si>
  <si>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</si>
  <si>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</si>
  <si>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</si>
  <si>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</si>
  <si>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</si>
  <si>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</si>
  <si>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</si>
  <si>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</si>
  <si>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</si>
  <si>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</si>
  <si>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</si>
  <si>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</si>
  <si>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</si>
  <si>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</si>
  <si>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</si>
  <si>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</si>
  <si>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</si>
  <si>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</si>
  <si>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</si>
  <si>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</si>
  <si>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</si>
  <si>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</si>
  <si>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</si>
  <si>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</si>
  <si>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</si>
  <si>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</si>
  <si>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</si>
  <si>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</si>
  <si>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</si>
  <si>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</si>
  <si>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</si>
  <si>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</si>
  <si>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</si>
  <si>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</si>
  <si>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</si>
  <si>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</si>
  <si>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</si>
  <si>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</si>
  <si>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</si>
  <si>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</si>
  <si>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</si>
  <si>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</si>
  <si>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</si>
  <si>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</si>
  <si>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</si>
  <si>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</si>
  <si>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</si>
  <si>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</si>
  <si>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</si>
  <si>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</si>
  <si>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</si>
  <si>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</si>
  <si>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</si>
  <si>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</si>
  <si>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</si>
  <si>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</si>
  <si>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</si>
  <si>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</si>
  <si>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</si>
  <si>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</si>
  <si>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</si>
  <si>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</si>
  <si>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</si>
  <si>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</si>
  <si>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</si>
  <si>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</si>
  <si>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</si>
  <si>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</si>
  <si>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</si>
  <si>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</si>
  <si>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</si>
  <si>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</si>
  <si>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</si>
  <si>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</si>
  <si>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</si>
  <si>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</si>
  <si>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</si>
  <si>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</si>
  <si>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</si>
  <si>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</si>
  <si>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</si>
  <si>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</si>
  <si>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</si>
  <si>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</si>
  <si>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</si>
  <si>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</si>
  <si>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</si>
  <si>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</si>
  <si>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</si>
  <si>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</si>
  <si>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</si>
  <si>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</si>
  <si>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</si>
  <si>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</si>
  <si>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</si>
  <si>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</si>
  <si>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</si>
  <si>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</si>
  <si>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</si>
  <si>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</si>
  <si>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</si>
  <si>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</si>
  <si>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</si>
  <si>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</si>
  <si>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</si>
  <si>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</si>
  <si>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</si>
  <si>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</si>
  <si>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</si>
  <si>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</si>
  <si>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</si>
  <si>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</si>
  <si>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</si>
  <si>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</si>
  <si>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</si>
  <si>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</si>
  <si>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</si>
  <si>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</si>
  <si>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</si>
  <si>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</si>
  <si>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</si>
  <si>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</si>
  <si>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</si>
  <si>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</si>
  <si>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</si>
  <si>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</si>
  <si>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</si>
  <si>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</si>
  <si>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</si>
  <si>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</si>
  <si>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</si>
  <si>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</si>
  <si>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</si>
  <si>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</si>
  <si>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</si>
  <si>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</si>
  <si>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</si>
  <si>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</si>
  <si>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</si>
  <si>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</si>
  <si>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</si>
  <si>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</si>
  <si>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</si>
  <si>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</si>
  <si>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</si>
  <si>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</si>
  <si>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</si>
  <si>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</si>
  <si>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</si>
  <si>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</si>
  <si>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</si>
  <si>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</si>
  <si>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</si>
  <si>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</si>
  <si>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</si>
  <si>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</si>
  <si>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</si>
  <si>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</si>
  <si>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</si>
  <si>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</si>
  <si>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</si>
  <si>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</si>
  <si>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</si>
  <si>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</si>
  <si>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</si>
  <si>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</si>
  <si>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</si>
  <si>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</si>
  <si>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</si>
  <si>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</si>
  <si>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</si>
  <si>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</si>
  <si>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</si>
  <si>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</si>
  <si>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</si>
  <si>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</si>
  <si>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</si>
  <si>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</si>
  <si>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</si>
  <si>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</si>
  <si>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</si>
  <si>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</si>
  <si>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</si>
  <si>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</si>
  <si>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</si>
  <si>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</si>
  <si>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</si>
  <si>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</si>
  <si>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</si>
  <si>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</si>
  <si>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</si>
  <si>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</si>
  <si>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</si>
  <si>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</si>
  <si>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</si>
  <si>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</si>
  <si>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</si>
  <si>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</si>
  <si>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</si>
  <si>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</si>
  <si>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</si>
  <si>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</si>
  <si>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</si>
  <si>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</si>
  <si>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</si>
  <si>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</si>
  <si>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</si>
  <si>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</si>
  <si>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</si>
  <si>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</si>
  <si>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</si>
  <si>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</si>
  <si>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</si>
  <si>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</si>
  <si>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</si>
  <si>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</si>
  <si>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</si>
  <si>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</si>
  <si>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</si>
  <si>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</si>
  <si>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</si>
  <si>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</si>
  <si>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</si>
  <si>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</si>
  <si>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</si>
  <si>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</si>
  <si>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</si>
  <si>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</si>
  <si>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</si>
  <si>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</si>
  <si>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</si>
  <si>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</si>
  <si>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</si>
  <si>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</si>
  <si>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</si>
  <si>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</si>
  <si>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</si>
  <si>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</si>
  <si>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</si>
  <si>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</si>
  <si>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</si>
  <si>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</si>
  <si>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</si>
  <si>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</si>
  <si>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</si>
  <si>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</si>
  <si>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</si>
  <si>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</si>
  <si>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</si>
  <si>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</si>
  <si>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</si>
  <si>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</si>
  <si>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</si>
  <si>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</si>
  <si>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</si>
  <si>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</si>
  <si>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</si>
  <si>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</si>
  <si>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</si>
  <si>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</si>
  <si>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</si>
  <si>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</si>
  <si>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</si>
  <si>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</si>
  <si>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</si>
  <si>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</si>
  <si>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</si>
  <si>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</si>
  <si>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</si>
  <si>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</si>
  <si>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</si>
  <si>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</si>
  <si>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</si>
  <si>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</si>
  <si>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</si>
  <si>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</si>
  <si>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</si>
  <si>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</si>
  <si>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</si>
  <si>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</si>
  <si>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</si>
  <si>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</si>
  <si>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</si>
  <si>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</si>
  <si>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</si>
  <si>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</si>
  <si>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</si>
  <si>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</si>
  <si>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</si>
  <si>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</si>
  <si>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</si>
  <si>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</si>
  <si>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</si>
  <si>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</si>
  <si>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</si>
  <si>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</si>
  <si>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</si>
  <si>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</si>
  <si>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</si>
  <si>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</si>
  <si>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</si>
  <si>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</si>
  <si>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</si>
  <si>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</si>
  <si>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</si>
  <si>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</si>
  <si>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</si>
  <si>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</si>
  <si>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</si>
  <si>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</si>
  <si>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</si>
  <si>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</si>
  <si>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</si>
  <si>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</si>
  <si>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</si>
  <si>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</si>
  <si>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</si>
  <si>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</si>
  <si>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</si>
  <si>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</si>
  <si>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</si>
  <si>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</si>
  <si>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</si>
  <si>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</si>
  <si>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</si>
  <si>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</si>
  <si>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</si>
  <si>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</si>
  <si>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</si>
  <si>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</si>
  <si>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</si>
  <si>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</si>
  <si>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</si>
  <si>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</si>
  <si>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</si>
  <si>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</si>
  <si>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</si>
  <si>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</si>
  <si>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</si>
  <si>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</si>
  <si>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</si>
  <si>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</si>
  <si>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</si>
  <si>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</si>
  <si>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</si>
  <si>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</si>
  <si>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</si>
  <si>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</si>
  <si>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</si>
  <si>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</si>
  <si>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</si>
  <si>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</si>
  <si>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</si>
  <si>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</si>
  <si>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</si>
  <si>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</si>
  <si>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</si>
  <si>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</si>
  <si>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</si>
  <si>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</si>
  <si>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</si>
  <si>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</si>
  <si>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</si>
  <si>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</si>
  <si>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</si>
  <si>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</si>
  <si>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</si>
  <si>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</si>
  <si>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</si>
  <si>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</si>
  <si>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</si>
  <si>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</si>
  <si>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</si>
  <si>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</si>
  <si>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</si>
  <si>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</si>
  <si>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</si>
  <si>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</si>
  <si>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</si>
  <si>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</si>
  <si>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</si>
  <si>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</si>
  <si>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</si>
  <si>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</si>
  <si>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</si>
  <si>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</si>
  <si>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</si>
  <si>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</si>
  <si>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</si>
  <si>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</si>
  <si>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</si>
  <si>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</si>
  <si>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</si>
  <si>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</si>
  <si>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</si>
  <si>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</si>
  <si>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</si>
  <si>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</si>
  <si>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</si>
  <si>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</si>
  <si>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</si>
  <si>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</si>
  <si>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</si>
  <si>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</si>
  <si>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</si>
  <si>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</si>
  <si>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</si>
  <si>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</si>
  <si>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</si>
  <si>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</si>
  <si>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</si>
  <si>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</si>
  <si>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</si>
  <si>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</si>
  <si>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</si>
  <si>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</si>
  <si>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</si>
  <si>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</si>
  <si>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</si>
  <si>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</si>
  <si>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</si>
  <si>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</si>
  <si>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</si>
  <si>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</si>
  <si>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</si>
  <si>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</si>
  <si>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</si>
  <si>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</si>
  <si>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</si>
  <si>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</si>
  <si>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</si>
  <si>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</si>
  <si>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</si>
  <si>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</si>
  <si>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</si>
  <si>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</si>
  <si>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</si>
  <si>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</si>
  <si>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</si>
  <si>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</si>
  <si>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</si>
  <si>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</si>
  <si>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</si>
  <si>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</si>
  <si>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</si>
  <si>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</si>
  <si>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</si>
  <si>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</si>
  <si>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</si>
  <si>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</si>
  <si>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</si>
  <si>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</si>
  <si>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</si>
  <si>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</si>
  <si>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</si>
  <si>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</si>
  <si>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</si>
  <si>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</si>
  <si>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</si>
  <si>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</si>
  <si>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</si>
  <si>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</si>
  <si>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</si>
  <si>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</si>
  <si>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</si>
  <si>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</si>
  <si>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</si>
  <si>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</si>
  <si>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</si>
  <si>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</si>
  <si>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</si>
  <si>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</si>
  <si>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</si>
  <si>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</si>
  <si>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</si>
  <si>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</si>
  <si>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</si>
  <si>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</si>
  <si>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</si>
  <si>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</si>
  <si>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</si>
  <si>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</si>
  <si>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</si>
  <si>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</si>
  <si>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</si>
  <si>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</si>
  <si>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</si>
  <si>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</si>
  <si>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</si>
  <si>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</si>
  <si>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</si>
  <si>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</si>
  <si>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</si>
  <si>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</si>
  <si>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</si>
  <si>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</si>
  <si>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</si>
  <si>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</si>
  <si>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</si>
  <si>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</si>
  <si>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</si>
  <si>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</si>
  <si>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</si>
  <si>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</si>
  <si>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</si>
  <si>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</si>
  <si>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</si>
  <si>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</si>
  <si>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</si>
  <si>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</si>
  <si>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</si>
  <si>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</si>
  <si>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</si>
  <si>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</si>
  <si>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</si>
  <si>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</si>
  <si>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</si>
  <si>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</si>
  <si>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</si>
  <si>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</si>
  <si>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</si>
  <si>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</si>
  <si>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</si>
  <si>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</si>
  <si>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</si>
  <si>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</si>
  <si>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</si>
  <si>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</si>
  <si>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</si>
  <si>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</si>
  <si>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</si>
  <si>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</si>
  <si>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</si>
  <si>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</si>
  <si>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</si>
  <si>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</si>
  <si>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</si>
  <si>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</si>
  <si>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</si>
  <si>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</si>
  <si>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</si>
  <si>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</si>
  <si>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</si>
  <si>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</si>
  <si>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</si>
  <si>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</si>
  <si>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</si>
  <si>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</si>
  <si>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</si>
  <si>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</si>
  <si>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</si>
  <si>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</si>
  <si>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</si>
  <si>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</si>
  <si>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</si>
  <si>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</si>
  <si>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</si>
  <si>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</si>
  <si>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</si>
  <si>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</si>
  <si>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</si>
  <si>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</si>
  <si>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</si>
  <si>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</si>
  <si>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</si>
  <si>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</si>
  <si>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</si>
  <si>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</si>
  <si>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</si>
  <si>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</si>
  <si>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</si>
  <si>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</si>
  <si>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</si>
  <si>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</si>
  <si>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</si>
  <si>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</si>
  <si>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</si>
  <si>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</si>
  <si>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</si>
  <si>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</si>
  <si>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</si>
  <si>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</si>
  <si>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</si>
  <si>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</si>
  <si>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</si>
  <si>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</si>
  <si>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</si>
  <si>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</si>
  <si>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</si>
  <si>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</si>
  <si>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</si>
  <si>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</si>
  <si>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</si>
  <si>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</si>
  <si>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</si>
  <si>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</si>
  <si>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</si>
  <si>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</si>
  <si>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</si>
  <si>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</si>
  <si>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</si>
  <si>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</si>
  <si>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</si>
  <si>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</si>
  <si>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</si>
  <si>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</si>
  <si>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</si>
  <si>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</si>
  <si>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</si>
  <si>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</si>
  <si>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</si>
  <si>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</si>
  <si>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</si>
  <si>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</si>
  <si>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</si>
  <si>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</si>
  <si>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</si>
  <si>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</si>
  <si>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</si>
  <si>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</si>
  <si>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</si>
  <si>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</si>
  <si>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</si>
  <si>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</si>
  <si>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</si>
  <si>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</si>
  <si>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</si>
  <si>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</si>
  <si>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</si>
  <si>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</si>
  <si>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</si>
  <si>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</si>
  <si>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</si>
  <si>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</si>
  <si>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</si>
  <si>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</si>
  <si>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</si>
  <si>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</si>
  <si>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</si>
  <si>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</si>
  <si>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</si>
  <si>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</si>
  <si>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</si>
  <si>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</si>
  <si>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</si>
  <si>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</si>
  <si>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</si>
  <si>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</si>
  <si>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</si>
  <si>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</si>
  <si>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</si>
  <si>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</si>
  <si>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</si>
  <si>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</si>
  <si>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</si>
  <si>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</si>
  <si>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</si>
  <si>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</si>
  <si>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</si>
  <si>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</si>
  <si>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</si>
  <si>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</si>
  <si>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</si>
  <si>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</si>
  <si>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</si>
  <si>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</si>
  <si>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</si>
  <si>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</si>
  <si>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</si>
  <si>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</si>
  <si>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</si>
  <si>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</si>
  <si>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</si>
  <si>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</si>
  <si>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</si>
  <si>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</si>
  <si>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</si>
  <si>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</si>
  <si>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</si>
  <si>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</si>
  <si>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</si>
  <si>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</si>
  <si>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</si>
  <si>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</si>
  <si>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</si>
  <si>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</si>
  <si>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</si>
  <si>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</si>
  <si>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</si>
  <si>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</si>
  <si>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</si>
  <si>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</si>
  <si>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</si>
  <si>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</si>
  <si>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</si>
  <si>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</si>
  <si>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</si>
  <si>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</si>
  <si>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</si>
  <si>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</si>
  <si>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</si>
  <si>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</si>
  <si>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</si>
  <si>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</si>
  <si>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</si>
  <si>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</si>
  <si>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</si>
  <si>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</si>
  <si>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</si>
  <si>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</si>
  <si>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</si>
  <si>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</si>
  <si>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</si>
  <si>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</si>
  <si>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</si>
  <si>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</si>
  <si>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</si>
  <si>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</si>
  <si>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</si>
  <si>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</si>
  <si>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</si>
  <si>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</si>
  <si>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</si>
  <si>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</si>
  <si>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</si>
  <si>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</si>
  <si>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</si>
  <si>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</si>
  <si>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</si>
  <si>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</si>
  <si>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</si>
  <si>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</si>
  <si>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</si>
  <si>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</si>
  <si>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</si>
  <si>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</si>
  <si>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</si>
  <si>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</si>
  <si>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</si>
  <si>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</si>
  <si>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</si>
  <si>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</si>
  <si>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</si>
  <si>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</si>
  <si>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</si>
  <si>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</si>
  <si>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</si>
  <si>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</si>
  <si>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</si>
  <si>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</si>
  <si>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</si>
  <si>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</si>
  <si>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</si>
  <si>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</si>
  <si>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</si>
  <si>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</si>
  <si>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</si>
  <si>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</si>
  <si>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</si>
  <si>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</si>
  <si>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</si>
  <si>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</si>
  <si>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</si>
  <si>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</si>
  <si>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</si>
  <si>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</si>
  <si>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</si>
  <si>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</si>
  <si>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</si>
  <si>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</si>
  <si>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</si>
  <si>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</si>
  <si>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</si>
  <si>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</si>
  <si>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</si>
  <si>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</si>
  <si>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</si>
  <si>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</si>
  <si>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</si>
  <si>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</si>
  <si>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</si>
  <si>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</si>
  <si>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</si>
  <si>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</si>
  <si>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</si>
  <si>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</si>
  <si>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</si>
  <si>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</si>
  <si>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</si>
  <si>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</si>
  <si>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</si>
  <si>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</si>
  <si>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</si>
  <si>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</si>
  <si>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</si>
  <si>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</si>
  <si>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</si>
  <si>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</si>
  <si>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</si>
  <si>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</si>
  <si>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</si>
  <si>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</si>
  <si>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</si>
  <si>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</si>
  <si>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</si>
  <si>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</si>
  <si>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</si>
  <si>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</si>
  <si>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</si>
  <si>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</si>
  <si>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</si>
  <si>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</si>
  <si>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</si>
  <si>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</si>
  <si>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</si>
  <si>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</si>
  <si>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</si>
  <si>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</si>
  <si>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</si>
  <si>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</si>
  <si>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</si>
  <si>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</si>
  <si>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</si>
  <si>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</si>
  <si>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</si>
  <si>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</si>
  <si>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</si>
  <si>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</si>
  <si>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</si>
  <si>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</si>
  <si>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</si>
  <si>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</si>
  <si>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</si>
  <si>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</si>
  <si>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</si>
  <si>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</si>
  <si>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</si>
  <si>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</si>
  <si>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</si>
  <si>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</si>
  <si>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</si>
  <si>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</si>
  <si>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</si>
  <si>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</si>
  <si>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</si>
  <si>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</si>
  <si>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</si>
  <si>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</si>
  <si>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</si>
  <si>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</si>
  <si>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</si>
  <si>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</si>
  <si>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</si>
  <si>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</si>
  <si>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</si>
  <si>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</si>
  <si>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</si>
  <si>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</si>
  <si>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</si>
  <si>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</si>
  <si>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</si>
  <si>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</si>
  <si>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</si>
  <si>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</si>
  <si>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</si>
  <si>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</si>
  <si>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</si>
  <si>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</si>
  <si>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</si>
  <si>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</si>
  <si>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</si>
  <si>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</si>
  <si>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</si>
  <si>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</si>
  <si>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</si>
  <si>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</si>
  <si>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</si>
  <si>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</si>
  <si>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</si>
  <si>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</si>
  <si>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</si>
  <si>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</si>
  <si>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</si>
  <si>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</si>
  <si>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</si>
  <si>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</si>
  <si>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</si>
  <si>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</si>
  <si>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</si>
  <si>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</si>
  <si>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</si>
  <si>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</si>
  <si>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</si>
  <si>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</si>
  <si>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</si>
  <si>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</si>
  <si>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</si>
  <si>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</si>
  <si>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</si>
  <si>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</si>
  <si>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</si>
  <si>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</si>
  <si>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</si>
  <si>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</si>
  <si>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</si>
  <si>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</si>
  <si>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</si>
  <si>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</si>
  <si>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</si>
  <si>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</si>
  <si>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</si>
  <si>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</si>
  <si>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</si>
  <si>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</si>
  <si>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</si>
  <si>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</si>
  <si>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</si>
  <si>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</si>
  <si>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</si>
  <si>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</si>
  <si>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</si>
  <si>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</si>
  <si>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</si>
  <si>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</si>
  <si>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</si>
  <si>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</si>
  <si>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</si>
  <si>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</si>
  <si>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</si>
  <si>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</si>
  <si>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</si>
  <si>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</si>
  <si>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</si>
  <si>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</si>
  <si>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</si>
  <si>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</si>
  <si>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</si>
  <si>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</si>
  <si>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</si>
  <si>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</si>
  <si>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</si>
  <si>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</si>
  <si>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</si>
  <si>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</si>
  <si>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</si>
  <si>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</si>
  <si>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</si>
  <si>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</si>
  <si>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</si>
  <si>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</si>
  <si>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</si>
  <si>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</si>
  <si>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NO PCM</t>
  </si>
  <si>
    <t>access for site during apartment of owner and now door close as per haris access after 10 am</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</si>
  <si>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</si>
  <si>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</si>
  <si>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</si>
  <si>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</si>
  <si>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</si>
  <si>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</si>
  <si>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</si>
  <si>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</si>
  <si>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</si>
  <si>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</si>
  <si>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</si>
  <si>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</si>
  <si>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</si>
  <si>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PCM-20251122-00000489</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</si>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</sst>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5" sqref="D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320.45521504629869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45983.403640972225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45983.403640972225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45983.403640972225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45983.403640972225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45983.403640972225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45983.403640972225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45983.403640972225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45983.403640972225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45983.403640972225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45983.403640972225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45983.403640972225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45983.403640972225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45983.403640972225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45983.403640972225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45983.403640972225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45983.403640972225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45983.403640972225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45983.403640972225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45983.403640972225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45983.403640972225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45983.403640972225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45983.403640972225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45983.403640972225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45983.403640972225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45983.403640972225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45983.403640972225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45983.403640972225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45983.403640972225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45983.403640972225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45983.403640972225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45983.403640972225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45983.403640972225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45983.403640972225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45983.403640972225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45983.403640972225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45983.403640972225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45983.403640972225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45983.403640972225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45983.403640972225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45983.403640972225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45983.403640972225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45983.403640972225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45983.403640972225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45983.403640972225</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45983.403640972225</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158.40380300926336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0.10965949074306991</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45983.403640972225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45983.403640972225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25596</v>
      </c>
      <c r="E7" s="102"/>
      <c r="F7" s="103"/>
      <c r="G7" s="104">
        <f ca="1">IFERROR(NOW()-F7,"-")</f>
        <v>45983.403640972225</v>
      </c>
      <c r="H7" s="103"/>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45983.403640972225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45983.403640972225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45983.403640972225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45983.403640972225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45983.403640972225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45983.403640972225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45983.403640972225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45983.403640972225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45983.403640972225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45983.403640972225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45983.403640972225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45983.403640972225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45983.403640972225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45983.403640972225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45983.403640972225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45983.403640972225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45983.403640972225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45983.403640972225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45983.403640972225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45983.403640972225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45983.403640972225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45983.403640972225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45983.403640972225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45983.403640972225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45983.403640972225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45983.403640972225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45983.403640972225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45983.403640972225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45983.403640972225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45983.403640972225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45983.403640972225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45983.403640972225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45983.403640972225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45983.403640972225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45983.403640972225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45983.403640972225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45983.403640972225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45983.403640972225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45983.403640972225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45983.403640972225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45983.403640972225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45983.403640972225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45983.403640972225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45983.403640972225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45983.403640972225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45983.403640972225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45983.403640972225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45983.403640972225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45983.403640972225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45983.403640972225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45983.403640972225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45983.403640972225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45983.403640972225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45983.403640972225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45983.403640972225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45983.403640972225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45983.403640972225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45983.403640972225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45983.403640972225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45983.403640972225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45983.403640972225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45983.403640972225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45983.403640972225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45983.403640972225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45983.403640972225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45983.403640972225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45983.403640972225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45983.403640972225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45983.403640972225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45983.403640972225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45983.403640972225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45983.403640972225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45983.403640972225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45983.403640972225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45983.403640972225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45983.403640972225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45983.403640972225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45983.403640972225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45983.403640972225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45983.403640972225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45983.403640972225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45983.403640972225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45983.403640972225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45983.403640972225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45983.403640972225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45983.403640972225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45983.403640972225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45983.403640972225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45983.403640972225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45983.403640972225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45983.403640972225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45983.403640972225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45983.403640972225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45983.403640972225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45983.403640972225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45983.403640972225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45983.403640972225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45983.403640972225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45983.403640972225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45983.403640972225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45983.403640972225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45983.403640972225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45983.403640972225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45983.403640972225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45983.403640972225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45983.403640972225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45983.403640972225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45983.403640972225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45983.403640972225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45983.403640972225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45983.403640972225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45983.403640972225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45983.403640972225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45983.403640972225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45983.403640972225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45983.403640972225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45983.403640972225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45983.403640972225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45983.403640972225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45983.403640972225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45983.403640972225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45983.403640972225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45983.403640972225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45983.403640972225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45983.403640972225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45983.403640972225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45983.403640972225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45983.403640972225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45983.403640972225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45983.403640972225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45983.403640972225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45983.403640972225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45983.403640972225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45983.403640972225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45983.403640972225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45983.403640972225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45983.403640972225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45983.403640972225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45983.403640972225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45983.403640972225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45983.403640972225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45983.403640972225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45983.403640972225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45983.403640972225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45983.403640972225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45983.403640972225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45983.403640972225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45983.403640972225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45983.403640972225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45983.403640972225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45983.403640972225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45983.403640972225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45983.403640972225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A4" sqref="A4:XFD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45983.403640972225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45983.403640972225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45983.403640972225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45983.403640972225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45983.403640972225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45983.403640972225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45983.403640972225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45983.403640972225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45983.403640972225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45983.403640972225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45983.403640972225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45983.403640972225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45983.403640972225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45983.403640972225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45983.403640972225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45983.403640972225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45983.403640972225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45983.403640972225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45983.403640972225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45983.403640972225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45983.403640972225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45983.403640972225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45983.403640972225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45983.403640972225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45983.403640972225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45983.403640972225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45983.403640972225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45983.403640972225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45983.403640972225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45983.403640972225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45983.403640972225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45983.403640972225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45983.403640972225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45983.403640972225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45983.403640972225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45983.403640972225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45983.403640972225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45983.403640972225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45983.403640972225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45983.403640972225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45983.403640972225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45983.403640972225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45983.403640972225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45983.403640972225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45983.403640972225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45983.403640972225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45983.403640972225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45983.403640972225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45983.403640972225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45983.403640972225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45983.403640972225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45983.403640972225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45983.403640972225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45983.403640972225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45983.403640972225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45983.403640972225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45983.403640972225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45983.403640972225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45983.403640972225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45983.403640972225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45983.403640972225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45983.403640972225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45983.403640972225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45983.403640972225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45983.403640972225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45983.403640972225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45983.403640972225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45983.403640972225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45983.403640972225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45983.403640972225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45983.403640972225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45983.403640972225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45983.403640972225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45983.403640972225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45983.403640972225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45983.403640972225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45983.403640972225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45983.403640972225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45983.403640972225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45983.403640972225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45983.403640972225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45983.403640972225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45983.403640972225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45983.403640972225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45983.403640972225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45983.403640972225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45983.403640972225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45983.403640972225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45983.403640972225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45983.403640972225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45983.403640972225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45983.403640972225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45983.403640972225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45983.403640972225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45983.403640972225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45983.403640972225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45983.403640972225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45983.403640972225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45983.403640972225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45983.403640972225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45983.403640972225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45983.403640972225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45983.403640972225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45983.403640972225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45983.403640972225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45983.403640972225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45983.403640972225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45983.403640972225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45983.403640972225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45983.403640972225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45983.403640972225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45983.403640972225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45983.403640972225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45983.403640972225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45983.403640972225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45983.403640972225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45983.403640972225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45983.403640972225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45983.403640972225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45983.403640972225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45983.403640972225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45983.403640972225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45983.403640972225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45983.403640972225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45983.403640972225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45983.403640972225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45983.403640972225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45983.403640972225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45983.403640972225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45983.403640972225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45983.403640972225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45983.403640972225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45983.403640972225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45983.403640972225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45983.403640972225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45983.403640972225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45983.403640972225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45983.403640972225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45983.403640972225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45983.403640972225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45983.403640972225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45983.403640972225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45983.403640972225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45983.403640972225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45983.403640972225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45983.403640972225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45983.403640972225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45983.403640972225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45983.403640972225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45983.403640972225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45983.403640972225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45983.403640972225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45983.403640972225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45983.403640972225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45983.403640972225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45983.403640972225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45983.403640972225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45983.403640972225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45983.403640972225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45983.403640972225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45983.403640972225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45983.403640972225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45983.403640972225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45983.403640972225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45983.403640972225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45983.403640972225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45983.403640972225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45983.403640972225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45983.403640972225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45983.403640972225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45983.403640972225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45983.403640972225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45983.403640972225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45983.403640972225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45983.403640972225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45983.403640972225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45983.403640972225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45983.403640972225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45983.403640972225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45983.403640972225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45983.403640972225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45983.403640972225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45983.403640972225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45983.403640972225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45983.403640972225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45983.403640972225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45983.403640972225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45983.403640972225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45983.403640972225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45983.403640972225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45983.403640972225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45983.403640972225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45983.403640972225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45983.403640972225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45983.403640972225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45983.403640972225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45983.403640972225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45983.403640972225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45983.403640972225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45983.403640972225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45983.403640972225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45983.403640972225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45983.403640972225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45983.403640972225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45983.403640972225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45983.403640972225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45983.403640972225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45983.403640972225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45983.403640972225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45983.403640972225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45983.403640972225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45983.403640972225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45983.403640972225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45983.403640972225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45983.403640972225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45983.403640972225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45983.403640972225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45983.403640972225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45983.403640972225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45983.403640972225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45983.403640972225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45983.403640972225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45983.403640972225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45983.403640972225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45983.403640972225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45983.403640972225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45983.403640972225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45983.403640972225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45983.403640972225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45983.403640972225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45983.403640972225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45983.403640972225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45983.403640972225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45983.403640972225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45983.403640972225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45983.403640972225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45983.403640972225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45983.403640972225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45983.403640972225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45983.403640972225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45983.403640972225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45983.403640972225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45983.403640972225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45983.403640972225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45983.403640972225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45983.403640972225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45983.403640972225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45983.403640972225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45983.403640972225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45983.403640972225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45983.403640972225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45983.403640972225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45983.403640972225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45983.403640972225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45983.403640972225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45983.403640972225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45983.403640972225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45983.403640972225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45983.403640972225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45983.403640972225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45983.403640972225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45983.403640972225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45983.403640972225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45983.403640972225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45983.403640972225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45983.403640972225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45983.403640972225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45983.403640972225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45983.403640972225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45983.403640972225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45983.403640972225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45983.403640972225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45983.403640972225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45983.403640972225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45983.403640972225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45983.403640972225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45983.403640972225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45983.403640972225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45983.403640972225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45983.403640972225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45983.403640972225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45983.403640972225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45983.403640972225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45983.403640972225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45983.403640972225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45983.403640972225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45983.403640972225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45983.403640972225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45983.403640972225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45983.403640972225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45983.403640972225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45983.403640972225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45983.403640972225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45983.403640972225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45983.403640972225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45983.403640972225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45983.403640972225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45983.403640972225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45983.403640972225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45983.403640972225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45983.403640972225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45983.403640972225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45983.403640972225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45983.403640972225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45983.403640972225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45983.403640972225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45983.403640972225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45983.403640972225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45983.403640972225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45983.403640972225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45983.403640972225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45983.403640972225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45983.403640972225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45983.403640972225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45983.403640972225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45983.403640972225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45983.403640972225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45983.403640972225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45983.403640972225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45983.403640972225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45983.403640972225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45983.403640972225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45983.403640972225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45983.403640972225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45983.403640972225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45983.403640972225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45983.403640972225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45983.403640972225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45983.403640972225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45983.403640972225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45983.403640972225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45983.403640972225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45983.403640972225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45983.403640972225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45983.403640972225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45983.403640972225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45983.403640972225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45983.403640972225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45983.403640972225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45983.403640972225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45983.403640972225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45983.403640972225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45983.403640972225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45983.403640972225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45983.403640972225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45983.403640972225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45983.403640972225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45983.403640972225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45983.403640972225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45983.403640972225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45983.403640972225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45983.403640972225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45983.403640972225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45983.403640972225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45983.403640972225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45983.403640972225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45983.403640972225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45983.403640972225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45983.403640972225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45983.403640972225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45983.403640972225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45983.403640972225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45983.403640972225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45983.403640972225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45983.403640972225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45983.403640972225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45983.403640972225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45983.403640972225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45983.403640972225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45983.403640972225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45983.403640972225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45983.403640972225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45983.403640972225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45983.403640972225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45983.403640972225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45983.403640972225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45983.403640972225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45983.403640972225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45983.403640972225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45983.403640972225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45983.403640972225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45983.403640972225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45983.403640972225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45983.403640972225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45983.403640972225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45983.403640972225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45983.403640972225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45983.403640972225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45983.403640972225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45983.403640972225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45983.403640972225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45983.403640972225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45983.403640972225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45983.403640972225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45983.403640972225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45983.403640972225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45983.403640972225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45983.403640972225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45983.403640972225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45983.403640972225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45983.403640972225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45983.403640972225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45983.403640972225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45983.403640972225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45983.403640972225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45983.403640972225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45983.403640972225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45983.403640972225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45983.403640972225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45983.403640972225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45983.403640972225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45983.403640972225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45983.403640972225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45983.403640972225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45983.403640972225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45983.403640972225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45983.403640972225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45983.403640972225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45983.403640972225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45983.403640972225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45983.403640972225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45983.403640972225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45983.403640972225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45983.403640972225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45983.403640972225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45983.403640972225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45983.403640972225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45983.403640972225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45983.403640972225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45983.403640972225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45983.403640972225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45983.403640972225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45983.403640972225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45983.403640972225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45983.403640972225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45983.403640972225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45983.403640972225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45983.403640972225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45983.403640972225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45983.403640972225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45983.403640972225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45983.403640972225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45983.403640972225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45983.403640972225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45983.403640972225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45983.403640972225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45983.403640972225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45983.403640972225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45983.403640972225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45983.403640972225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45983.403640972225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45983.403640972225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45983.403640972225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45983.403640972225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45983.403640972225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45983.403640972225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45983.403640972225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45983.403640972225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45983.403640972225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45983.403640972225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45983.403640972225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45983.403640972225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45983.403640972225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45983.403640972225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45983.403640972225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45983.403640972225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45983.403640972225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45983.403640972225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45983.403640972225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45983.403640972225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45983.403640972225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45983.403640972225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45983.403640972225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45983.403640972225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45983.403640972225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45983.403640972225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45983.403640972225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45983.403640972225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45983.403640972225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45983.403640972225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45983.403640972225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45983.403640972225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45983.403640972225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45983.403640972225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45983.403640972225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45983.403640972225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45983.403640972225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45983.403640972225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45983.403640972225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45983.403640972225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45983.403640972225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45983.403640972225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45983.403640972225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45983.403640972225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45983.403640972225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45983.403640972225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45983.403640972225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45983.403640972225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45983.403640972225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45983.403640972225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45983.403640972225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45983.403640972225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45983.403640972225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45983.403640972225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45983.403640972225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45983.403640972225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45983.403640972225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45983.403640972225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45983.403640972225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45983.403640972225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45983.403640972225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45983.403640972225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45983.403640972225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45983.403640972225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45983.403640972225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45983.403640972225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45983.403640972225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45983.403640972225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45983.403640972225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45983.403640972225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45983.403640972225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45983.403640972225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45983.403640972225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45983.403640972225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45983.403640972225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45983.403640972225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45983.403640972225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45983.403640972225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45983.403640972225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45983.403640972225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45983.403640972225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45983.403640972225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45983.403640972225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45983.403640972225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45983.403640972225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45983.403640972225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45983.403640972225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45983.403640972225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45983.403640972225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45983.403640972225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45983.403640972225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45983.403640972225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45983.403640972225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45983.403640972225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45983.403640972225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45983.403640972225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45983.403640972225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45983.403640972225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45983.403640972225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45983.403640972225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45983.403640972225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45983.403640972225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45983.403640972225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45983.403640972225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45983.403640972225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45983.403640972225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45983.403640972225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45983.403640972225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45983.403640972225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45983.403640972225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45983.403640972225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45983.403640972225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45983.403640972225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45983.403640972225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45983.403640972225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45983.403640972225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45983.403640972225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45983.403640972225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45983.403640972225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45983.403640972225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45983.403640972225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45983.403640972225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45983.403640972225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45983.403640972225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45983.403640972225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45983.403640972225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45983.403640972225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45983.403640972225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45983.403640972225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45983.403640972225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45983.403640972225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45983.403640972225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45983.403640972225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45983.403640972225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45983.403640972225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45983.403640972225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45983.403640972225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45983.403640972225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45983.403640972225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45983.403640972225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45983.403640972225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45983.403640972225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45983.403640972225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45983.403640972225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45983.403640972225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45983.403640972225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45983.403640972225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45983.403640972225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45983.403640972225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45983.403640972225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45983.403640972225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45983.403640972225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45983.403640972225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45983.403640972225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45983.403640972225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45983.403640972225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45983.403640972225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45983.403640972225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45983.403640972225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45983.403640972225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45983.403640972225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45983.403640972225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45983.403640972225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45983.403640972225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45983.403640972225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45983.403640972225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45983.403640972225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45983.403640972225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45983.403640972225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45983.403640972225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45983.403640972225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45983.403640972225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45983.403640972225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45983.403640972225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45983.403640972225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45983.403640972225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45983.403640972225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45983.403640972225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45983.403640972225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45983.403640972225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45983.403640972225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45983.403640972225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45983.403640972225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45983.403640972225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45983.403640972225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45983.403640972225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45983.403640972225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45983.403640972225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45983.403640972225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45983.403640972225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45983.403640972225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45983.403640972225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45983.403640972225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45983.403640972225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45983.403640972225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45983.403640972225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45983.403640972225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45983.403640972225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45983.403640972225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45983.403640972225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45983.403640972225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45983.403640972225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45983.403640972225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45983.403640972225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45983.403640972225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45983.403640972225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45983.403640972225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45983.403640972225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45983.403640972225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45983.403640972225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45983.403640972225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45983.403640972225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45983.403640972225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45983.403640972225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45983.403640972225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45983.403640972225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45983.403640972225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45983.403640972225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45983.403640972225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45983.403640972225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45983.403640972225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45983.403640972225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45983.403640972225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45983.403640972225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45983.403640972225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45983.403640972225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45983.403640972225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45983.403640972225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45983.403640972225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45983.403640972225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45983.403640972225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45983.403640972225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45983.403640972225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45983.403640972225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45983.403640972225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45983.403640972225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45983.403640972225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45983.403640972225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45983.403640972225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45983.403640972225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45983.403640972225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45983.403640972225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45983.403640972225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45983.403640972225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45983.403640972225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45983.403640972225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45983.403640972225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45983.403640972225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45983.403640972225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45983.403640972225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45983.403640972225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45983.403640972225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45983.403640972225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45983.403640972225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45983.403640972225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45983.403640972225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45983.403640972225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45983.403640972225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45983.403640972225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45983.403640972225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45983.403640972225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45983.403640972225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45983.403640972225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45983.403640972225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45983.403640972225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45983.403640972225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45983.403640972225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45983.403640972225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45983.403640972225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45983.403640972225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45983.403640972225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45983.403640972225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45983.403640972225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45983.403640972225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45983.403640972225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45983.403640972225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45983.403640972225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45983.403640972225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45983.403640972225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45983.403640972225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45983.403640972225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45983.403640972225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45983.403640972225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45983.403640972225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45983.403640972225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45983.403640972225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45983.403640972225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45983.403640972225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45983.403640972225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45983.403640972225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45983.403640972225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45983.403640972225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45983.403640972225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45983.403640972225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45983.403640972225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45983.403640972225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45983.403640972225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45983.403640972225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45983.403640972225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45983.403640972225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45983.403640972225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45983.403640972225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45983.403640972225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45983.403640972225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45983.403640972225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45983.403640972225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45983.403640972225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45983.403640972225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45983.403640972225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45983.403640972225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45983.403640972225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45983.403640972225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45983.403640972225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45983.403640972225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45983.403640972225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45983.403640972225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45983.403640972225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45983.403640972225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45983.403640972225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45983.403640972225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45983.403640972225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45983.403640972225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45983.403640972225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45983.403640972225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45983.403640972225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45983.403640972225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45983.403640972225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45983.403640972225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45983.403640972225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45983.403640972225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45983.403640972225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45983.403640972225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45983.403640972225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45983.403640972225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45983.403640972225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45983.403640972225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45983.403640972225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45983.403640972225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45983.403640972225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45983.403640972225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45983.403640972225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45983.403640972225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45983.403640972225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45983.403640972225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45983.403640972225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45983.403640972225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45983.403640972225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45983.403640972225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45983.403640972225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45983.403640972225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45983.403640972225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45983.403640972225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45983.403640972225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45983.403640972225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45983.403640972225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45983.403640972225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45983.403640972225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45983.403640972225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45983.403640972225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45983.403640972225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45983.403640972225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45983.403640972225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45983.403640972225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45983.403640972225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45983.403640972225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45983.403640972225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45983.403640972225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45983.403640972225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45983.403640972225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45983.403640972225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45983.403640972225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45983.403640972225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45983.403640972225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45983.403640972225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45983.403640972225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45983.403640972225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45983.403640972225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45983.403640972225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45983.403640972225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45983.403640972225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45983.403640972225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45983.403640972225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45983.403640972225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45983.403640972225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45983.403640972225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45983.403640972225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45983.403640972225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45983.403640972225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45983.403640972225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45983.403640972225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45983.403640972225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45983.403640972225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45983.403640972225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45983.403640972225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45983.403640972225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45983.403640972225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45983.403640972225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45983.403640972225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45983.403640972225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45983.403640972225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45983.403640972225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45983.403640972225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45983.403640972225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45983.403640972225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45983.403640972225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45983.403640972225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45983.403640972225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45983.403640972225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45983.403640972225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45983.403640972225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45983.403640972225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45983.403640972225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45983.403640972225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45983.403640972225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45983.403640972225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45983.403640972225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45983.403640972225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45983.403640972225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45983.403640972225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45983.403640972225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45983.403640972225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45983.403640972225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45983.403640972225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45983.403640972225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45983.403640972225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45983.403640972225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45983.403640972225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45983.403640972225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45983.403640972225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45983.403640972225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45983.403640972225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45983.403640972225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45983.403640972225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45983.403640972225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45983.403640972225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45983.403640972225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45983.403640972225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45983.403640972225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45983.403640972225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45983.403640972225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45983.403640972225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45983.403640972225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45983.403640972225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45983.403640972225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45983.403640972225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45983.403640972225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45983.403640972225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45983.403640972225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45983.403640972225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45983.403640972225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45983.403640972225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45983.403640972225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45983.403640972225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45983.403640972225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45983.403640972225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45983.403640972225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45983.403640972225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45983.403640972225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45983.403640972225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45983.403640972225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45983.403640972225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45983.403640972225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45983.403640972225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45983.403640972225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45983.403640972225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45983.403640972225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45983.403640972225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45983.403640972225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45983.403640972225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45983.403640972225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45983.403640972225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45983.403640972225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45983.403640972225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45983.403640972225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45983.403640972225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45983.403640972225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45983.403640972225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45983.403640972225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45983.403640972225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45983.403640972225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45983.403640972225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45983.403640972225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45983.403640972225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45983.403640972225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45983.403640972225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45983.403640972225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45983.403640972225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45983.403640972225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45983.403640972225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45983.403640972225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45983.403640972225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45983.403640972225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45983.403640972225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45983.403640972225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45983.403640972225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45983.403640972225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45983.403640972225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45983.403640972225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45983.403640972225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45983.403640972225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45983.403640972225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45983.403640972225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45983.403640972225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45983.403640972225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45983.403640972225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45983.403640972225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45983.403640972225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45983.403640972225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45983.403640972225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45983.403640972225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45983.403640972225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45983.403640972225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45983.403640972225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45983.403640972225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45983.403640972225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45983.403640972225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45983.403640972225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45983.403640972225</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279.92292337962863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29370</v>
      </c>
      <c r="E3" s="94" t="s">
        <v>39100</v>
      </c>
      <c r="F3" s="95"/>
      <c r="G3" s="96">
        <f t="shared" ref="G3:G14" ca="1" si="0">IFERROR(NOW()-F3,"")</f>
        <v>45983.403640972225</v>
      </c>
      <c r="H3" s="95">
        <v>45983.324664351851</v>
      </c>
      <c r="I3" s="113" t="str">
        <f>IFERROR(VLOOKUP(D3,DB!A:F,6,0),"")</f>
        <v>SCECO</v>
      </c>
      <c r="J3" s="113" t="str">
        <f>IFERROR(VLOOKUP(D3,DB!A:G,7,0),"")</f>
        <v>Good</v>
      </c>
      <c r="K3" s="97" t="s">
        <v>39110</v>
      </c>
      <c r="L3" s="91" t="str">
        <f>IFERROR(VLOOKUP(D3,DB!A:I,9,0),"")</f>
        <v>Latis</v>
      </c>
    </row>
    <row r="4" spans="1:16" ht="15" customHeight="1">
      <c r="A4" s="113" t="s">
        <v>39109</v>
      </c>
      <c r="B4" s="113" t="str">
        <f>IFERROR(VLOOKUP(D4,DB!A:K,11,0),"")</f>
        <v>R4</v>
      </c>
      <c r="C4" s="93">
        <v>1</v>
      </c>
      <c r="D4" s="91" t="s">
        <v>38899</v>
      </c>
      <c r="E4" s="94" t="s">
        <v>39021</v>
      </c>
      <c r="F4" s="95"/>
      <c r="G4" s="96">
        <f t="shared" ca="1" si="0"/>
        <v>45983.403640972225</v>
      </c>
      <c r="H4" s="95">
        <v>45983.358854166669</v>
      </c>
      <c r="I4" s="113" t="str">
        <f>IFERROR(VLOOKUP(D4,DB!A:F,6,0),"")</f>
        <v>SCECO</v>
      </c>
      <c r="J4" s="113" t="str">
        <f>IFERROR(VLOOKUP(D4,DB!A:G,7,0),"")</f>
        <v>No BB Shifted</v>
      </c>
      <c r="K4" s="97" t="s">
        <v>39111</v>
      </c>
      <c r="L4" s="91" t="str">
        <f>IFERROR(VLOOKUP(D4,DB!A:I,9,0),"")</f>
        <v>Latis</v>
      </c>
    </row>
    <row r="5" spans="1:16" ht="15" customHeight="1">
      <c r="A5" s="113" t="s">
        <v>39109</v>
      </c>
      <c r="B5" s="113" t="str">
        <f>IFERROR(VLOOKUP(D5,DB!A:K,11,0),"")</f>
        <v>R4</v>
      </c>
      <c r="C5" s="93">
        <v>2</v>
      </c>
      <c r="D5" s="91" t="s">
        <v>36410</v>
      </c>
      <c r="E5" s="94" t="s">
        <v>39021</v>
      </c>
      <c r="F5" s="95"/>
      <c r="G5" s="96">
        <f t="shared" ca="1" si="0"/>
        <v>45983.403640972225</v>
      </c>
      <c r="H5" s="95">
        <v>45983.365069444444</v>
      </c>
      <c r="I5" s="113" t="str">
        <f>IFERROR(VLOOKUP(D5,DB!A:F,6,0),"")</f>
        <v>SCECO</v>
      </c>
      <c r="J5" s="113" t="str">
        <f>IFERROR(VLOOKUP(D5,DB!A:G,7,0),"")</f>
        <v>Vandalized</v>
      </c>
      <c r="K5" s="97" t="s">
        <v>39111</v>
      </c>
      <c r="L5" s="91" t="str">
        <f>IFERROR(VLOOKUP(D5,DB!A:I,9,0),"")</f>
        <v>Latis</v>
      </c>
    </row>
    <row r="6" spans="1:16" ht="15" customHeight="1">
      <c r="A6" s="113"/>
      <c r="B6" s="113" t="str">
        <f>IFERROR(VLOOKUP(D6,DB!A:K,11,0),"")</f>
        <v/>
      </c>
      <c r="C6" s="93"/>
      <c r="D6" s="91"/>
      <c r="E6" s="94"/>
      <c r="F6" s="95"/>
      <c r="G6" s="96">
        <f t="shared" ca="1" si="0"/>
        <v>45983.403640972225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45983.403640972225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45983.403640972225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45983.403640972225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45983.403640972225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45983.403640972225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45983.403640972225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45983.403640972225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45983.403640972225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45983.403640972225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45983.403640972225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45983.403640972225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45983.403640972225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45983.403640972225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45983.403640972225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45983.403640972225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45983.403640972225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45983.403640972225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45983.403640972225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45983.403640972225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45983.403640972225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45983.403640972225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45983.403640972225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45983.403640972225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45983.403640972225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45983.403640972225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45983.403640972225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45983.403640972225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45983.403640972225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45983.403640972225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45983.403640972225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45983.403640972225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45983.403640972225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45983.403640972225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45983.403640972225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45983.403640972225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45983.403640972225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45983.403640972225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45983.403640972225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45983.403640972225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45983.403640972225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45983.403640972225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45983.403640972225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45983.403640972225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45983.403640972225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45983.403640972225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45983.403640972225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45983.403640972225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45983.403640972225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45983.403640972225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45983.403640972225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45983.403640972225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45983.403640972225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45983.403640972225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45983.403640972225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45983.403640972225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45983.403640972225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45983.403640972225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45983.403640972225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45983.403640972225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45983.403640972225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45983.403640972225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45983.403640972225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45983.403640972225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45983.403640972225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45983.403640972225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45983.403640972225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45983.403640972225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45983.403640972225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45983.403640972225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45983.403640972225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45983.403640972225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45983.403640972225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45983.403640972225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45983.403640972225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45983.403640972225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45983.403640972225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45983.403640972225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45983.403640972225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45983.403640972225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45983.403640972225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45983.403640972225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45983.403640972225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45983.403640972225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45983.403640972225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45983.403640972225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45983.403640972225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45983.403640972225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45983.403640972225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45983.403640972225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45983.403640972225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45983.403640972225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45983.403640972225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45983.403640972225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45983.403640972225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45983.403640972225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45983.403640972225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45983.403640972225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45983.403640972225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45983.403640972225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45983.403640972225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45983.403640972225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45983.403640972225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45983.403640972225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45983.403640972225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45983.403640972225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45983.403640972225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45983.403640972225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45983.403640972225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45983.403640972225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45983.403640972225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45983.403640972225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45983.403640972225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45983.403640972225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45983.403640972225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45983.403640972225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45983.403640972225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45983.403640972225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45983.403640972225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45983.403640972225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45983.403640972225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45983.403640972225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45983.403640972225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45983.403640972225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45983.403640972225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45983.403640972225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45983.403640972225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45983.403640972225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45983.403640972225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45983.403640972225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45983.403640972225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45983.403640972225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45983.403640972225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45983.403640972225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45983.403640972225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45983.403640972225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45983.403640972225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45983.403640972225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45983.403640972225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45983.403640972225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45983.403640972225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45983.403640972225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45983.403640972225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45983.403640972225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45983.403640972225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45983.403640972225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45983.403640972225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45983.403640972225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45983.403640972225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45983.403640972225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45983.403640972225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45983.403640972225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45983.403640972225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45983.403640972225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45983.403640972225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45983.403640972225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45983.403640972225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45983.403640972225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45983.403640972225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45983.403640972225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45983.403640972225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45983.403640972225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45983.403640972225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45983.403640972225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45983.403640972225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45983.403640972225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45983.403640972225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45983.403640972225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45983.403640972225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45983.403640972225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45983.403640972225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45983.403640972225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45983.403640972225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45983.403640972225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45983.403640972225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45983.403640972225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45983.403640972225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45983.403640972225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45983.403640972225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45983.403640972225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45983.403640972225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45983.403640972225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45983.403640972225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45983.403640972225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45983.403640972225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45983.403640972225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45983.403640972225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45983.403640972225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45983.403640972225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45983.403640972225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45983.403640972225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45983.403640972225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45983.403640972225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45983.403640972225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45983.403640972225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45983.403640972225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45983.403640972225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45983.403640972225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45983.403640972225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45983.403640972225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45983.403640972225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45983.403640972225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45983.403640972225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45983.403640972225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45983.403640972225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45983.403640972225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45983.403640972225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45983.403640972225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45983.403640972225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45983.403640972225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45983.403640972225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45983.403640972225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45983.403640972225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45983.403640972225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45983.403640972225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45983.403640972225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45983.403640972225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45983.403640972225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45983.403640972225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45983.403640972225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45983.403640972225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45983.403640972225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45983.403640972225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45983.403640972225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45983.403640972225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45983.403640972225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45983.403640972225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45983.403640972225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45983.403640972225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45983.403640972225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45983.403640972225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45983.403640972225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45983.403640972225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45983.403640972225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45983.403640972225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45983.403640972225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45983.403640972225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45983.403640972225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45983.403640972225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45983.403640972225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45983.403640972225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45983.403640972225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45983.403640972225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45983.403640972225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45983.403640972225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45983.403640972225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45983.403640972225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45983.403640972225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45983.403640972225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45983.403640972225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45983.403640972225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45983.403640972225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45983.403640972225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45983.403640972225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45983.403640972225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45983.403640972225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45983.403640972225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45983.403640972225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45983.403640972225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45983.403640972225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45983.403640972225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45983.403640972225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45983.403640972225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45983.403640972225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45983.403640972225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45983.403640972225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45983.403640972225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45983.403640972225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45983.403640972225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45983.403640972225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45983.403640972225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45983.403640972225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45983.403640972225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45983.403640972225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45983.403640972225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45983.403640972225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45983.403640972225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45983.403640972225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45983.403640972225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45983.403640972225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45983.403640972225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45983.403640972225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45983.403640972225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45983.403640972225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45983.403640972225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45983.403640972225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45983.403640972225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45983.403640972225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45983.403640972225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45983.403640972225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45983.403640972225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45983.403640972225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45983.403640972225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45983.403640972225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45983.403640972225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45983.403640972225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45983.403640972225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45983.403640972225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45983.403640972225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45983.403640972225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45983.403640972225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45983.403640972225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45983.403640972225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45983.403640972225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45983.403640972225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45983.403640972225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45983.403640972225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45983.403640972225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45983.403640972225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45983.403640972225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45983.403640972225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45983.403640972225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45983.403640972225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45983.403640972225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45983.403640972225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45983.403640972225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45983.403640972225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45983.403640972225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45983.403640972225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45983.403640972225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45983.403640972225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45983.403640972225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45983.403640972225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45983.403640972225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45983.403640972225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45983.403640972225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45983.403640972225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45983.403640972225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45983.403640972225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6">IFERROR(NOW()-F335,"")</f>
        <v>45983.403640972225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45983.403640972225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45983.403640972225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45983.403640972225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45983.403640972225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45983.403640972225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45983.403640972225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45983.403640972225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45983.403640972225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45983.403640972225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45983.403640972225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45983.403640972225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45983.403640972225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45983.403640972225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45983.403640972225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45983.403640972225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45983.403640972225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45983.403640972225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45983.403640972225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45983.403640972225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45983.403640972225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45983.403640972225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45983.403640972225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45983.403640972225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45983.403640972225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45983.403640972225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45983.403640972225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45983.403640972225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45983.403640972225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45983.403640972225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45983.403640972225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45983.403640972225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45983.403640972225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45983.403640972225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45983.403640972225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45983.403640972225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45983.403640972225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45983.403640972225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45983.403640972225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45983.403640972225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45983.403640972225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45983.403640972225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45983.403640972225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45983.403640972225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45983.403640972225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45983.403640972225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45983.403640972225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45983.403640972225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45983.403640972225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45983.403640972225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45983.403640972225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45983.403640972225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45983.403640972225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45983.403640972225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45983.403640972225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45983.403640972225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45983.403640972225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45983.403640972225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45983.403640972225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45983.403640972225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45983.403640972225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45983.403640972225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45983.403640972225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45983.403640972225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44" ca="1" si="7">IFERROR(NOW()-F399,"")</f>
        <v>45983.403640972225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45983.403640972225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45983.403640972225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45983.403640972225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45983.403640972225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45983.403640972225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45983.403640972225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45983.403640972225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45983.403640972225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45983.403640972225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45983.403640972225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45983.403640972225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45983.403640972225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45983.403640972225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45983.403640972225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45983.403640972225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45983.403640972225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45983.403640972225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45983.403640972225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45983.403640972225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45983.403640972225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45983.403640972225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45983.403640972225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45983.403640972225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45983.403640972225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45983.403640972225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45983.403640972225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45983.403640972225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45983.403640972225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45983.403640972225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45983.403640972225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45983.403640972225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45983.403640972225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45983.403640972225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45983.403640972225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45983.403640972225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45983.403640972225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45983.403640972225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45983.403640972225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45983.403640972225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45983.403640972225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45983.403640972225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45983.403640972225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45983.403640972225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45983.403640972225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45983.403640972225</v>
      </c>
      <c r="H444" s="95"/>
      <c r="I444" s="113" t="str">
        <f>IFERROR(VLOOKUP(D444,DB!A:F,6,0),"")</f>
        <v/>
      </c>
      <c r="J444" s="113" t="str">
        <f>IFERROR(VLOOKUP(D444,DB!A:G,7,0),"")</f>
        <v/>
      </c>
      <c r="K444" s="97"/>
      <c r="L444" s="91" t="str">
        <f>IFERROR(VLOOKUP(D444,DB!A:I,9,0),"")</f>
        <v/>
      </c>
    </row>
  </sheetData>
  <dataValidations count="2">
    <dataValidation allowBlank="1" showInputMessage="1" showErrorMessage="1" sqref="E1" xr:uid="{A4F81451-56CC-4543-9497-104C4E44EE4B}"/>
    <dataValidation type="list" allowBlank="1" showInputMessage="1" showErrorMessage="1" sqref="E2:E4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0"/>
  <sheetViews>
    <sheetView tabSelected="1" workbookViewId="0">
      <selection activeCell="C14" sqref="C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91.57158078703651</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57.214763657408184</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34.742529861112416</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5.8888377314870013</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2.0303423611112521</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0.63508773148350883</v>
      </c>
      <c r="H7" s="128">
        <v>45982.753275462965</v>
      </c>
      <c r="I7" s="109" t="str">
        <f>IFERROR(VLOOKUP(D7,DB!A:F,6,0),"")</f>
        <v>SCECO</v>
      </c>
      <c r="J7" s="109" t="str">
        <f>IFERROR(VLOOKUP(D7,DB!A:G,7,0),"")</f>
        <v>Good</v>
      </c>
      <c r="K7" s="109" t="s">
        <v>39123</v>
      </c>
      <c r="L7" s="109" t="str">
        <f>IFERROR(VLOOKUP(D7,DB!A:I,9,0),"")</f>
        <v>Latis</v>
      </c>
    </row>
    <row r="8" spans="1:13">
      <c r="A8" s="109"/>
      <c r="B8" s="109" t="str">
        <f>IFERROR(VLOOKUP(D8,DB!A:K,11,0),"")</f>
        <v/>
      </c>
      <c r="C8" s="109"/>
      <c r="D8"/>
      <c r="E8" s="109"/>
      <c r="F8" s="109"/>
      <c r="G8" s="111">
        <f ca="1">IFERROR(NOW()-F8,"")</f>
        <v>45983.403640972225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45983.403640972225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45983.403640972225</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45983.403640972225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45983.403640972225</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45983.403640972225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45983.403640972225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45983.403640972225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45983.403640972225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45983.403640972225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45983.403640972225</v>
      </c>
      <c r="H18" s="109"/>
      <c r="I18" s="109" t="str">
        <f>IFERROR(VLOOKUP(D18,DB!A:F,6,0),"")</f>
        <v/>
      </c>
      <c r="J18" s="109" t="str">
        <f>IFERROR(VLOOKUP(D18,DB!A:G,7,0),"")</f>
        <v/>
      </c>
      <c r="K18" s="109"/>
      <c r="L18" s="109" t="str">
        <f>IFERROR(VLOOKUP(D18,DB!A:I,9,0),"")</f>
        <v/>
      </c>
    </row>
    <row r="19" spans="1:12">
      <c r="A19" s="109"/>
      <c r="B19" s="109" t="str">
        <f>IFERROR(VLOOKUP(D19,DB!A:K,11,0),"")</f>
        <v/>
      </c>
      <c r="C19" s="109"/>
      <c r="D19"/>
      <c r="E19" s="109"/>
      <c r="F19" s="109"/>
      <c r="G19" s="111">
        <f ca="1">IFERROR(NOW()-F19,"")</f>
        <v>45983.403640972225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45983.403640972225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45983.403640972225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45983.403640972225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45983.403640972225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45983.403640972225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45983.403640972225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45983.403640972225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45983.403640972225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45983.403640972225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45983.403640972225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45983.403640972225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45983.403640972225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45983.403640972225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45983.403640972225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45983.403640972225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45983.403640972225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45983.403640972225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45983.403640972225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45983.403640972225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45983.403640972225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45983.403640972225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45983.403640972225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45983.403640972225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45983.403640972225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45983.403640972225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45983.403640972225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45983.403640972225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45983.403640972225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45983.403640972225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45983.403640972225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45983.403640972225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45983.403640972225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45983.403640972225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45983.403640972225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45983.403640972225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45983.403640972225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45983.403640972225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45983.403640972225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45983.403640972225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45983.403640972225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45983.403640972225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45983.403640972225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45983.403640972225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45983.403640972225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45983.403640972225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45983.403640972225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45983.403640972225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45983.403640972225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45983.403640972225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45983.403640972225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45983.403640972225</v>
      </c>
      <c r="H70" s="109"/>
      <c r="I70" s="109" t="str">
        <f>IFERROR(VLOOKUP(D70,DB!A:F,6,0),"")</f>
        <v/>
      </c>
      <c r="J70" s="109" t="str">
        <f>IFERROR(VLOOKUP(D70,DB!A:G,7,0),"")</f>
        <v/>
      </c>
      <c r="K70" s="109"/>
      <c r="L70" s="109" t="str">
        <f>IFERROR(VLOOKUP(D70,DB!A:I,9,0),"")</f>
        <v/>
      </c>
    </row>
    <row r="71" spans="1:12">
      <c r="A71" s="131"/>
      <c r="B71" s="131" t="str">
        <f>IFERROR(VLOOKUP(D71,DB!A:K,11,0),"")</f>
        <v/>
      </c>
      <c r="C71" s="131"/>
      <c r="D71" s="131"/>
      <c r="E71" s="131"/>
      <c r="F71" s="132"/>
      <c r="G71" s="111">
        <f ca="1">IFERROR(NOW()-F71,"")</f>
        <v>45983.403640972225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45983.403640972225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45983.403640972225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45983.403640972225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45983.403640972225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45983.403640972225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45983.403640972225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45983.403640972225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45983.403640972225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45983.403640972225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45983.403640972225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45983.403640972225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45983.403640972225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45983.403640972225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45983.403640972225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45983.403640972225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45983.403640972225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45983.403640972225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45983.403640972225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45983.403640972225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45983.403640972225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45983.403640972225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45983.403640972225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45983.403640972225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45983.403640972225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45983.403640972225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45983.403640972225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45983.403640972225</v>
      </c>
      <c r="H98" s="132"/>
      <c r="I98" s="131" t="str">
        <f>IFERROR(VLOOKUP(D98,DB!A:F,6,0),"")</f>
        <v/>
      </c>
      <c r="J98" s="131" t="str">
        <f>IFERROR(VLOOKUP(D98,DB!A:G,7,0),"")</f>
        <v/>
      </c>
      <c r="K98" s="131"/>
      <c r="L98" s="131" t="str">
        <f>IFERROR(VLOOKUP(D98,DB!A:I,9,0),"")</f>
        <v/>
      </c>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39124</v>
      </c>
      <c r="B2" s="119" t="str">
        <f>IFERROR(VLOOKUP(D2,DB!A:K,11,0),"")</f>
        <v>R6</v>
      </c>
      <c r="C2" s="120">
        <v>2</v>
      </c>
      <c r="D2" s="119" t="s">
        <v>30989</v>
      </c>
      <c r="E2" s="109" t="s">
        <v>39021</v>
      </c>
      <c r="F2" s="150">
        <v>45983.378240740742</v>
      </c>
      <c r="G2" s="104">
        <f t="shared" ref="G2:G20" ca="1" si="0">IFERROR(NOW()-F2,"-")</f>
        <v>2.5400231483217794E-2</v>
      </c>
      <c r="H2" s="121">
        <v>45983.368923611109</v>
      </c>
      <c r="I2" s="119" t="str">
        <f>IFERROR(VLOOKUP(D2,DB!A:F,6,0),"")</f>
        <v>SCECO</v>
      </c>
      <c r="J2" s="119" t="str">
        <f>IFERROR(VLOOKUP(D2,DB!A:G,7,0),"")</f>
        <v>Vandalized</v>
      </c>
      <c r="K2" s="122" t="s">
        <v>39125</v>
      </c>
      <c r="L2" s="123" t="str">
        <f>IFERROR(VLOOKUP(D2,DB!A:I,9,0),"")</f>
        <v>Latis</v>
      </c>
    </row>
    <row r="3" spans="1:16382" ht="31.5" customHeight="1">
      <c r="A3" s="118"/>
      <c r="B3" s="119" t="str">
        <f>IFERROR(VLOOKUP(D3,DB!A:K,11,0),"")</f>
        <v>R6</v>
      </c>
      <c r="C3" s="120">
        <v>1</v>
      </c>
      <c r="D3" s="119" t="s">
        <v>31093</v>
      </c>
      <c r="E3" s="109" t="s">
        <v>39021</v>
      </c>
      <c r="F3" s="121"/>
      <c r="G3" s="104">
        <f t="shared" ca="1" si="0"/>
        <v>45983.403640972225</v>
      </c>
      <c r="H3" s="121"/>
      <c r="I3" s="119" t="str">
        <f>IFERROR(VLOOKUP(D3,DB!A:F,6,0),"")</f>
        <v>SCECO</v>
      </c>
      <c r="J3" s="119" t="str">
        <f>IFERROR(VLOOKUP(D3,DB!A:G,7,0),"")</f>
        <v>Vandalized</v>
      </c>
      <c r="K3" s="122"/>
      <c r="L3" s="123" t="str">
        <f>IFERROR(VLOOKUP(D3,DB!A:I,9,0),"")</f>
        <v>Latis</v>
      </c>
    </row>
    <row r="4" spans="1:16382" ht="31.5" customHeight="1">
      <c r="A4" s="118"/>
      <c r="B4" s="119" t="str">
        <f>IFERROR(VLOOKUP(D4,DB!A:K,11,0),"")</f>
        <v/>
      </c>
      <c r="C4" s="120"/>
      <c r="D4" s="119"/>
      <c r="E4" s="109"/>
      <c r="F4" s="121"/>
      <c r="G4" s="104">
        <f t="shared" ca="1" si="0"/>
        <v>45983.403640972225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45983.403640972225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45983.403640972225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45983.403640972225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45983.403640972225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45983.403640972225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45983.403640972225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45983.403640972225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45983.403640972225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45983.403640972225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45983.403640972225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45983.403640972225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45983.403640972225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45983.403640972225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45983.403640972225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45983.403640972225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45983.403640972225</v>
      </c>
      <c r="H20" s="121"/>
      <c r="I20" s="119" t="str">
        <f>IFERROR(VLOOKUP(D20,DB!A:F,6,0),"")</f>
        <v/>
      </c>
      <c r="J20" s="119" t="str">
        <f>IFERROR(VLOOKUP(D20,DB!A:G,7,0),"")</f>
        <v/>
      </c>
      <c r="K20" s="122"/>
      <c r="L20" s="123"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2025-11-22T06:41:44Z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