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08" documentId="13_ncr:1_{F6CB121F-512D-4AA6-A0C1-0FB36C537598}" xr6:coauthVersionLast="47" xr6:coauthVersionMax="47" xr10:uidLastSave="{3C36AFD5-242F-4C1F-95AE-40FC0215277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<sst xmlns="http://schemas.openxmlformats.org/spreadsheetml/2006/main" count="180293" uniqueCount="39130">
  <si>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</si>
  <si>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</si>
  <si>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</si>
  <si>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</si>
  <si>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</si>
  <si>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</si>
  <si>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</si>
  <si>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</si>
  <si>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</si>
  <si>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</si>
  <si>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</si>
  <si>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</si>
  <si>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</si>
  <si>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</si>
  <si>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</si>
  <si>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</si>
  <si>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</si>
  <si>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</si>
  <si>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</si>
  <si>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</si>
  <si>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</si>
  <si>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</si>
  <si>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</si>
  <si>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</si>
  <si>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</si>
  <si>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</si>
  <si>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</si>
  <si>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</si>
  <si>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</si>
  <si>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</si>
  <si>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</si>
  <si>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</si>
  <si>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</si>
  <si>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</si>
  <si>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</si>
  <si>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</si>
  <si>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</si>
  <si>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</si>
  <si>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</si>
  <si>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</si>
  <si>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</si>
  <si>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</si>
  <si>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</si>
  <si>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</si>
  <si>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</si>
  <si>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</si>
  <si>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</si>
  <si>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</si>
  <si>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</si>
  <si>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</si>
  <si>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</si>
  <si>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</si>
  <si>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</si>
  <si>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</si>
  <si>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</si>
  <si>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</si>
  <si>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</si>
  <si>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</si>
  <si>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</si>
  <si>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</si>
  <si>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</si>
  <si>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</si>
  <si>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</si>
  <si>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</si>
  <si>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</si>
  <si>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</si>
  <si>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</si>
  <si>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</si>
  <si>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</si>
  <si>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</si>
  <si>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</si>
  <si>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</si>
  <si>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</si>
  <si>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</si>
  <si>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</si>
  <si>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</si>
  <si>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</si>
  <si>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</si>
  <si>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</si>
  <si>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</si>
  <si>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</si>
  <si>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</si>
  <si>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</si>
  <si>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</si>
  <si>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</si>
  <si>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</si>
  <si>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</si>
  <si>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</si>
  <si>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</si>
  <si>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</si>
  <si>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</si>
  <si>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</si>
  <si>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</si>
  <si>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</si>
  <si>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</si>
  <si>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</si>
  <si>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</si>
  <si>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</si>
  <si>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</si>
  <si>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</si>
  <si>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</si>
  <si>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</si>
  <si>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</si>
  <si>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</si>
  <si>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</si>
  <si>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</si>
  <si>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</si>
  <si>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</si>
  <si>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</si>
  <si>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</si>
  <si>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</si>
  <si>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</si>
  <si>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</si>
  <si>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</si>
  <si>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</si>
  <si>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</si>
  <si>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</si>
  <si>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</si>
  <si>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</si>
  <si>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</si>
  <si>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</si>
  <si>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</si>
  <si>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</si>
  <si>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</si>
  <si>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</si>
  <si>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</si>
  <si>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</si>
  <si>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</si>
  <si>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</si>
  <si>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</si>
  <si>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</si>
  <si>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</si>
  <si>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</si>
  <si>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</si>
  <si>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</si>
  <si>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</si>
  <si>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</si>
  <si>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</si>
  <si>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</si>
  <si>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</si>
  <si>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</si>
  <si>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</si>
  <si>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</si>
  <si>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</si>
  <si>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</si>
  <si>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</si>
  <si>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</si>
  <si>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</si>
  <si>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</si>
  <si>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</si>
  <si>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</si>
  <si>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</si>
  <si>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</si>
  <si>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</si>
  <si>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</si>
  <si>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</si>
  <si>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</si>
  <si>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</si>
  <si>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</si>
  <si>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</si>
  <si>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</si>
  <si>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</si>
  <si>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</si>
  <si>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</si>
  <si>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</si>
  <si>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</si>
  <si>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</si>
  <si>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</si>
  <si>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</si>
  <si>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</si>
  <si>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</si>
  <si>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</si>
  <si>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</si>
  <si>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</si>
  <si>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</si>
  <si>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</si>
  <si>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</si>
  <si>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</si>
  <si>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</si>
  <si>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</si>
  <si>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</si>
  <si>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</si>
  <si>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</si>
  <si>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</si>
  <si>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</si>
  <si>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</si>
  <si>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</si>
  <si>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</si>
  <si>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</si>
  <si>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</si>
  <si>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</si>
  <si>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</si>
  <si>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</si>
  <si>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</si>
  <si>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</si>
  <si>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</si>
  <si>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</si>
  <si>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</si>
  <si>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</si>
  <si>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</si>
  <si>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</si>
  <si>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</si>
  <si>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</si>
  <si>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</si>
  <si>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</si>
  <si>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</si>
  <si>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</si>
  <si>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</si>
  <si>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</si>
  <si>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</si>
  <si>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</si>
  <si>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</si>
  <si>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</si>
  <si>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</si>
  <si>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</si>
  <si>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</si>
  <si>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</si>
  <si>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</si>
  <si>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</si>
  <si>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</si>
  <si>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</si>
  <si>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</si>
  <si>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</si>
  <si>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</si>
  <si>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</si>
  <si>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</si>
  <si>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</si>
  <si>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</si>
  <si>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</si>
  <si>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</si>
  <si>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</si>
  <si>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</si>
  <si>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</si>
  <si>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</si>
  <si>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</si>
  <si>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</si>
  <si>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</si>
  <si>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</si>
  <si>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</si>
  <si>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</si>
  <si>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</si>
  <si>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</si>
  <si>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</si>
  <si>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</si>
  <si>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</si>
  <si>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</si>
  <si>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</si>
  <si>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</si>
  <si>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</si>
  <si>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</si>
  <si>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</si>
  <si>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</si>
  <si>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</si>
  <si>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</si>
  <si>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</si>
  <si>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</si>
  <si>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</si>
  <si>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</si>
  <si>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</si>
  <si>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</si>
  <si>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</si>
  <si>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</si>
  <si>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</si>
  <si>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</si>
  <si>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</si>
  <si>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</si>
  <si>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</si>
  <si>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</si>
  <si>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</si>
  <si>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</si>
  <si>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</si>
  <si>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</si>
  <si>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</si>
  <si>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</si>
  <si>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</si>
  <si>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</si>
  <si>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</si>
  <si>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</si>
  <si>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</si>
  <si>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</si>
  <si>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</si>
  <si>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</si>
  <si>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</si>
  <si>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</si>
  <si>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</si>
  <si>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</si>
  <si>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</si>
  <si>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</si>
  <si>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</si>
  <si>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</si>
  <si>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</si>
  <si>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</si>
  <si>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</si>
  <si>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</si>
  <si>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</si>
  <si>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</si>
  <si>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</si>
  <si>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</si>
  <si>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</si>
  <si>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</si>
  <si>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</si>
  <si>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</si>
  <si>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</si>
  <si>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</si>
  <si>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</si>
  <si>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</si>
  <si>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</si>
  <si>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</si>
  <si>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</si>
  <si>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</si>
  <si>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</si>
  <si>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</si>
  <si>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</si>
  <si>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</si>
  <si>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</si>
  <si>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</si>
  <si>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</si>
  <si>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</si>
  <si>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</si>
  <si>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</si>
  <si>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</si>
  <si>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</si>
  <si>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</si>
  <si>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</si>
  <si>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</si>
  <si>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</si>
  <si>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</si>
  <si>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</si>
  <si>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</si>
  <si>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</si>
  <si>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</si>
  <si>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</si>
  <si>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</si>
  <si>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</si>
  <si>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</si>
  <si>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</si>
  <si>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</si>
  <si>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</si>
  <si>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</si>
  <si>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</si>
  <si>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</si>
  <si>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</si>
  <si>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</si>
  <si>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</si>
  <si>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</si>
  <si>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</si>
  <si>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</si>
  <si>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</si>
  <si>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</si>
  <si>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</si>
  <si>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</si>
  <si>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</si>
  <si>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</si>
  <si>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</si>
  <si>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</si>
  <si>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</si>
  <si>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</si>
  <si>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</si>
  <si>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</si>
  <si>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</si>
  <si>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</si>
  <si>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</si>
  <si>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</si>
  <si>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</si>
  <si>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</si>
  <si>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</si>
  <si>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</si>
  <si>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</si>
  <si>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</si>
  <si>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</si>
  <si>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</si>
  <si>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</si>
  <si>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</si>
  <si>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</si>
  <si>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</si>
  <si>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</si>
  <si>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</si>
  <si>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</si>
  <si>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</si>
  <si>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</si>
  <si>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</si>
  <si>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</si>
  <si>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</si>
  <si>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</si>
  <si>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</si>
  <si>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</si>
  <si>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</si>
  <si>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</si>
  <si>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</si>
  <si>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</si>
  <si>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</si>
  <si>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</si>
  <si>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</si>
  <si>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</si>
  <si>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</si>
  <si>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</si>
  <si>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</si>
  <si>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</si>
  <si>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</si>
  <si>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</si>
  <si>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</si>
  <si>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</si>
  <si>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</si>
  <si>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</si>
  <si>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</si>
  <si>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</si>
  <si>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</si>
  <si>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</si>
  <si>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</si>
  <si>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</si>
  <si>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</si>
  <si>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</si>
  <si>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</si>
  <si>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</si>
  <si>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</si>
  <si>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</si>
  <si>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</si>
  <si>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</si>
  <si>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</si>
  <si>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</si>
  <si>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</si>
  <si>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</si>
  <si>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</si>
  <si>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</si>
  <si>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</si>
  <si>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</si>
  <si>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</si>
  <si>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</si>
  <si>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</si>
  <si>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</si>
  <si>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</si>
  <si>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</si>
  <si>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</si>
  <si>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</si>
  <si>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</si>
  <si>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</si>
  <si>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</si>
  <si>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</si>
  <si>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</si>
  <si>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</si>
  <si>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</si>
  <si>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</si>
  <si>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</si>
  <si>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</si>
  <si>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</si>
  <si>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</si>
  <si>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</si>
  <si>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</si>
  <si>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</si>
  <si>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</si>
  <si>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</si>
  <si>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</si>
  <si>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</si>
  <si>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</si>
  <si>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</si>
  <si>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</si>
  <si>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</si>
  <si>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</si>
  <si>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</si>
  <si>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</si>
  <si>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</si>
  <si>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</si>
  <si>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</si>
  <si>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</si>
  <si>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</si>
  <si>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</si>
  <si>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</si>
  <si>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</si>
  <si>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</si>
  <si>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</si>
  <si>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</si>
  <si>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</si>
  <si>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</si>
  <si>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</si>
  <si>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</si>
  <si>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</si>
  <si>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</si>
  <si>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</si>
  <si>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</si>
  <si>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</si>
  <si>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</si>
  <si>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</si>
  <si>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</si>
  <si>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</si>
  <si>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</si>
  <si>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</si>
  <si>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</si>
  <si>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</si>
  <si>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</si>
  <si>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</si>
  <si>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</si>
  <si>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</si>
  <si>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</si>
  <si>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</si>
  <si>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</si>
  <si>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</si>
  <si>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</si>
  <si>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</si>
  <si>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</si>
  <si>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</si>
  <si>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</si>
  <si>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</si>
  <si>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</si>
  <si>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</si>
  <si>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</si>
  <si>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</si>
  <si>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</si>
  <si>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</si>
  <si>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</si>
  <si>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</si>
  <si>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</si>
  <si>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</si>
  <si>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</si>
  <si>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</si>
  <si>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</si>
  <si>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</si>
  <si>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</si>
  <si>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</si>
  <si>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</si>
  <si>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</si>
  <si>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</si>
  <si>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</si>
  <si>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</si>
  <si>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</si>
  <si>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</si>
  <si>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</si>
  <si>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</si>
  <si>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</si>
  <si>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</si>
  <si>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</si>
  <si>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</si>
  <si>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</si>
  <si>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</si>
  <si>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</si>
  <si>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</si>
  <si>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</si>
  <si>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</si>
  <si>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</si>
  <si>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</si>
  <si>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</si>
  <si>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</si>
  <si>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</si>
  <si>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</si>
  <si>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</si>
  <si>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</si>
  <si>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</si>
  <si>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</si>
  <si>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</si>
  <si>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</si>
  <si>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</si>
  <si>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</si>
  <si>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</si>
  <si>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</si>
  <si>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</si>
  <si>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</si>
  <si>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</si>
  <si>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</si>
  <si>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</si>
  <si>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</si>
  <si>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</si>
  <si>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</si>
  <si>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</si>
  <si>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</si>
  <si>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</si>
  <si>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</si>
  <si>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</si>
  <si>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</si>
  <si>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</si>
  <si>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</si>
  <si>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</si>
  <si>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</si>
  <si>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</si>
  <si>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</si>
  <si>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</si>
  <si>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</si>
  <si>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</si>
  <si>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</si>
  <si>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</si>
  <si>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</si>
  <si>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</si>
  <si>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</si>
  <si>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</si>
  <si>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</si>
  <si>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</si>
  <si>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</si>
  <si>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</si>
  <si>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</si>
  <si>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</si>
  <si>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</si>
  <si>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</si>
  <si>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</si>
  <si>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</si>
  <si>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</si>
  <si>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</si>
  <si>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</si>
  <si>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</si>
  <si>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</si>
  <si>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</si>
  <si>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</si>
  <si>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</si>
  <si>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</si>
  <si>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</si>
  <si>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</si>
  <si>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</si>
  <si>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</si>
  <si>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</si>
  <si>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</si>
  <si>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</si>
  <si>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</si>
  <si>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</si>
  <si>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</si>
  <si>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</si>
  <si>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</si>
  <si>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</si>
  <si>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</si>
  <si>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</si>
  <si>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</si>
  <si>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</si>
  <si>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</si>
  <si>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</si>
  <si>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</si>
  <si>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</si>
  <si>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</si>
  <si>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</si>
  <si>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</si>
  <si>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</si>
  <si>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</si>
  <si>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</si>
  <si>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</si>
  <si>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</si>
  <si>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</si>
  <si>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</si>
  <si>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</si>
  <si>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</si>
  <si>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</si>
  <si>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</si>
  <si>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</si>
  <si>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</si>
  <si>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</si>
  <si>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</si>
  <si>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</si>
  <si>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</si>
  <si>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</si>
  <si>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</si>
  <si>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</si>
  <si>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</si>
  <si>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</si>
  <si>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</si>
  <si>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</si>
  <si>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</si>
  <si>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</si>
  <si>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</si>
  <si>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</si>
  <si>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</si>
  <si>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</si>
  <si>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</si>
  <si>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</si>
  <si>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</si>
  <si>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</si>
  <si>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</si>
  <si>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</si>
  <si>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</si>
  <si>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</si>
  <si>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</si>
  <si>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</si>
  <si>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</si>
  <si>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</si>
  <si>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</si>
  <si>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</si>
  <si>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</si>
  <si>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</si>
  <si>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</si>
  <si>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</si>
  <si>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</si>
  <si>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</si>
  <si>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</si>
  <si>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</si>
  <si>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</si>
  <si>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</si>
  <si>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</si>
  <si>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</si>
  <si>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</si>
  <si>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</si>
  <si>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</si>
  <si>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</si>
  <si>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</si>
  <si>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</si>
  <si>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</si>
  <si>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</si>
  <si>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</si>
  <si>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</si>
  <si>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</si>
  <si>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</si>
  <si>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</si>
  <si>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</si>
  <si>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</si>
  <si>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</si>
  <si>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</si>
  <si>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</si>
  <si>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</si>
  <si>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</si>
  <si>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</si>
  <si>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</si>
  <si>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</si>
  <si>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</si>
  <si>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</si>
  <si>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</si>
  <si>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</si>
  <si>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</si>
  <si>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</si>
  <si>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</si>
  <si>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</si>
  <si>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</si>
  <si>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</si>
  <si>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</si>
  <si>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</si>
  <si>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</si>
  <si>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</si>
  <si>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</si>
  <si>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</si>
  <si>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</si>
  <si>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</si>
  <si>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</si>
  <si>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</si>
  <si>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</si>
  <si>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</si>
  <si>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</si>
  <si>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</si>
  <si>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</si>
  <si>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</si>
  <si>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</si>
  <si>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</si>
  <si>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</si>
  <si>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</si>
  <si>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</si>
  <si>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</si>
  <si>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</si>
  <si>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</si>
  <si>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</si>
  <si>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</si>
  <si>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</si>
  <si>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</si>
  <si>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</si>
  <si>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</si>
  <si>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</si>
  <si>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</si>
  <si>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</si>
  <si>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</si>
  <si>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</si>
  <si>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</si>
  <si>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</si>
  <si>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</si>
  <si>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</si>
  <si>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</si>
  <si>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</si>
  <si>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</si>
  <si>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</si>
  <si>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</si>
  <si>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</si>
  <si>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</si>
  <si>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</si>
  <si>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</si>
  <si>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</si>
  <si>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</si>
  <si>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</si>
  <si>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</si>
  <si>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</si>
  <si>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</si>
  <si>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</si>
  <si>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</si>
  <si>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</si>
  <si>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</si>
  <si>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</si>
  <si>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</si>
  <si>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</si>
  <si>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</si>
  <si>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</si>
  <si>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</si>
  <si>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</si>
  <si>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</si>
  <si>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</si>
  <si>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</si>
  <si>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</si>
  <si>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</si>
  <si>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</si>
  <si>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</si>
  <si>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</si>
  <si>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</si>
  <si>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</si>
  <si>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</si>
  <si>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</si>
  <si>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</si>
  <si>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</si>
  <si>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</si>
  <si>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</si>
  <si>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</si>
  <si>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</si>
  <si>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</si>
  <si>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</si>
  <si>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</si>
  <si>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</si>
  <si>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</si>
  <si>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</si>
  <si>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</si>
  <si>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</si>
  <si>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</si>
  <si>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</si>
  <si>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</si>
  <si>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</si>
  <si>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</si>
  <si>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</si>
  <si>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</si>
  <si>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</si>
  <si>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</si>
  <si>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</si>
  <si>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</si>
  <si>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</si>
  <si>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</si>
  <si>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</si>
  <si>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</si>
  <si>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</si>
  <si>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</si>
  <si>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</si>
  <si>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</si>
  <si>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</si>
  <si>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</si>
  <si>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</si>
  <si>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</si>
  <si>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</si>
  <si>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</si>
  <si>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</si>
  <si>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</si>
  <si>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</si>
  <si>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</si>
  <si>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</si>
  <si>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</si>
  <si>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</si>
  <si>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</si>
  <si>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</si>
  <si>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</si>
  <si>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</si>
  <si>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</si>
  <si>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</si>
  <si>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</si>
  <si>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</si>
  <si>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</si>
  <si>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</si>
  <si>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</si>
  <si>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</si>
  <si>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</si>
  <si>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</si>
  <si>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</si>
  <si>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</si>
  <si>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</si>
  <si>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</si>
  <si>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</si>
  <si>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</si>
  <si>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</si>
  <si>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</si>
  <si>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</si>
  <si>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</si>
  <si>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</si>
  <si>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</si>
  <si>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</si>
  <si>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</si>
  <si>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</si>
  <si>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</si>
  <si>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</si>
  <si>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</si>
  <si>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</si>
  <si>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</si>
  <si>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</si>
  <si>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</si>
  <si>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</si>
  <si>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</si>
  <si>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</si>
  <si>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</si>
  <si>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</si>
  <si>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</si>
  <si>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</si>
  <si>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</si>
  <si>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</si>
  <si>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</si>
  <si>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</si>
  <si>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</si>
  <si>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</si>
  <si>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</si>
  <si>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</si>
  <si>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</si>
  <si>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</si>
  <si>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</si>
  <si>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</si>
  <si>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</si>
  <si>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</si>
  <si>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</si>
  <si>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</si>
  <si>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</si>
  <si>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</si>
  <si>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</si>
  <si>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</si>
  <si>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</si>
  <si>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</si>
  <si>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</si>
  <si>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</si>
  <si>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</si>
  <si>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</si>
  <si>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</si>
  <si>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</si>
  <si>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</si>
  <si>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</si>
  <si>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</si>
  <si>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</si>
  <si>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</si>
  <si>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</si>
  <si>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</si>
  <si>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</si>
  <si>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</si>
  <si>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</si>
  <si>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</si>
  <si>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</si>
  <si>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</si>
  <si>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</si>
  <si>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</si>
  <si>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</si>
  <si>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</si>
  <si>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</si>
  <si>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</si>
  <si>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</si>
  <si>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</si>
  <si>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</si>
  <si>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</si>
  <si>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</si>
  <si>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</si>
  <si>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</si>
  <si>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</si>
  <si>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</si>
  <si>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</si>
  <si>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</si>
  <si>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</si>
  <si>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</si>
  <si>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</si>
  <si>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</si>
  <si>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</si>
  <si>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</si>
  <si>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</si>
  <si>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</si>
  <si>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</si>
  <si>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</si>
  <si>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</si>
  <si>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</si>
  <si>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</si>
  <si>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</si>
  <si>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</si>
  <si>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</si>
  <si>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</si>
  <si>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</si>
  <si>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</si>
  <si>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</si>
  <si>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</si>
  <si>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</si>
  <si>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</si>
  <si>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</si>
  <si>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</si>
  <si>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</si>
  <si>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</si>
  <si>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</si>
  <si>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</si>
  <si>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</si>
  <si>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</si>
  <si>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</si>
  <si>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</si>
  <si>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</si>
  <si>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</si>
  <si>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</si>
  <si>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</si>
  <si>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</si>
  <si>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</si>
  <si>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</si>
  <si>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</si>
  <si>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</si>
  <si>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</si>
  <si>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</si>
  <si>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</si>
  <si>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</si>
  <si>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</si>
  <si>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</si>
  <si>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</si>
  <si>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</si>
  <si>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</si>
  <si>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</si>
  <si>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</si>
  <si>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</si>
  <si>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</si>
  <si>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</si>
  <si>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</si>
  <si>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</si>
  <si>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</si>
  <si>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</si>
  <si>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</si>
  <si>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</si>
  <si>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</si>
  <si>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</si>
  <si>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</si>
  <si>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</si>
  <si>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</si>
  <si>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</si>
  <si>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</si>
  <si>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</si>
  <si>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</si>
  <si>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</si>
  <si>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</si>
  <si>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</si>
  <si>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</si>
  <si>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</si>
  <si>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</si>
  <si>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</si>
  <si>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</si>
  <si>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</si>
  <si>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</si>
  <si>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</si>
  <si>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</si>
  <si>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</si>
  <si>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</si>
  <si>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</si>
  <si>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</si>
  <si>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</si>
  <si>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</si>
  <si>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</si>
  <si>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</si>
  <si>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</si>
  <si>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</si>
  <si>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</si>
  <si>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</si>
  <si>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</si>
  <si>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</si>
  <si>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</si>
  <si>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</si>
  <si>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</si>
  <si>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</si>
  <si>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</si>
  <si>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</si>
  <si>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</si>
  <si>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</si>
  <si>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</si>
  <si>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</si>
  <si>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</si>
  <si>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</si>
  <si>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</si>
  <si>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</si>
  <si>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</si>
  <si>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</si>
  <si>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</si>
  <si>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</si>
  <si>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</si>
  <si>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</si>
  <si>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</si>
  <si>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</si>
  <si>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</si>
  <si>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</si>
  <si>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</si>
  <si>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</si>
  <si>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</si>
  <si>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</si>
  <si>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</si>
  <si>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</si>
  <si>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</si>
  <si>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</si>
  <si>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</si>
  <si>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</si>
  <si>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</si>
  <si>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</si>
  <si>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</si>
  <si>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</si>
  <si>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</si>
  <si>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</si>
  <si>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</si>
  <si>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</si>
  <si>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</si>
  <si>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</si>
  <si>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</si>
  <si>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</si>
  <si>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</si>
  <si>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</si>
  <si>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</si>
  <si>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</si>
  <si>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</si>
  <si>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</si>
  <si>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</si>
  <si>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</si>
  <si>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</si>
  <si>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</si>
  <si>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</si>
  <si>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</si>
  <si>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</si>
  <si>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</si>
  <si>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</si>
  <si>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</si>
  <si>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</si>
  <si>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</si>
  <si>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</si>
  <si>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</si>
  <si>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</si>
  <si>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</si>
  <si>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</si>
  <si>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</si>
  <si>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</si>
  <si>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</si>
  <si>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</si>
  <si>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</si>
  <si>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</si>
  <si>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</si>
  <si>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</si>
  <si>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</si>
  <si>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</si>
  <si>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</si>
  <si>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</si>
  <si>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</si>
  <si>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</si>
  <si>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</si>
  <si>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</si>
  <si>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</si>
  <si>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</si>
  <si>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</si>
  <si>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</si>
  <si>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</si>
  <si>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</si>
  <si>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</si>
  <si>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</si>
  <si>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</si>
  <si>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</si>
  <si>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</si>
  <si>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</si>
  <si>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</si>
  <si>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</si>
  <si>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</si>
  <si>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</si>
  <si>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</si>
  <si>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</si>
  <si>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</si>
  <si>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</si>
  <si>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</si>
  <si>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</si>
  <si>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</si>
  <si>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</si>
  <si>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</si>
  <si>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</si>
  <si>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</si>
  <si>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</si>
  <si>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</si>
  <si>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</si>
  <si>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</si>
  <si>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</si>
  <si>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</si>
  <si>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</si>
  <si>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</si>
  <si>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</si>
  <si>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</si>
  <si>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</si>
  <si>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</si>
  <si>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</si>
  <si>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</si>
  <si>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</si>
  <si>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</si>
  <si>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</si>
  <si>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</si>
  <si>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</si>
  <si>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</si>
  <si>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</si>
  <si>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</si>
  <si>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</si>
  <si>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</si>
  <si>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</si>
  <si>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</si>
  <si>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</si>
  <si>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</si>
  <si>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</si>
  <si>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</si>
  <si>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</si>
  <si>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</si>
  <si>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</si>
  <si>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</si>
  <si>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</si>
  <si>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</si>
  <si>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</si>
  <si>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</si>
  <si>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</si>
  <si>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</si>
  <si>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</si>
  <si>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</si>
  <si>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</si>
  <si>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</si>
  <si>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</si>
  <si>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</si>
  <si>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</si>
  <si>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</si>
  <si>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</si>
  <si>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</si>
  <si>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</si>
  <si>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</si>
  <si>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</si>
  <si>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</si>
  <si>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</si>
  <si>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</si>
  <si>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</si>
  <si>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</si>
  <si>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</si>
  <si>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</si>
  <si>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</si>
  <si>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</si>
  <si>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</si>
  <si>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</si>
  <si>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</si>
  <si>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</si>
  <si>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</si>
  <si>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</si>
  <si>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</si>
  <si>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</si>
  <si>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</si>
  <si>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</si>
  <si>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</si>
  <si>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</si>
  <si>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</si>
  <si>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</si>
  <si>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</si>
  <si>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</si>
  <si>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</si>
  <si>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</si>
  <si>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</si>
  <si>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</si>
  <si>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</si>
  <si>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</si>
  <si>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</si>
  <si>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</si>
  <si>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</si>
  <si>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</si>
  <si>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</si>
  <si>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</si>
  <si>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</si>
  <si>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</si>
  <si>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</si>
  <si>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</si>
  <si>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</si>
  <si>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</si>
  <si>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</si>
  <si>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</si>
  <si>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</si>
  <si>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</si>
  <si>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</si>
  <si>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</si>
  <si>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</si>
  <si>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</si>
  <si>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</si>
  <si>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</si>
  <si>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</si>
  <si>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</si>
  <si>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</si>
  <si>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</si>
  <si>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</si>
  <si>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</si>
  <si>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</si>
  <si>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</si>
  <si>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</si>
  <si>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</si>
  <si>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</si>
  <si>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</si>
  <si>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</si>
  <si>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</si>
  <si>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</si>
  <si>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</si>
  <si>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</si>
  <si>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</si>
  <si>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</si>
  <si>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</si>
  <si>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</si>
  <si>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</si>
  <si>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</si>
  <si>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</si>
  <si>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</si>
  <si>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</si>
  <si>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</si>
  <si>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</si>
  <si>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</si>
  <si>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</si>
  <si>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</si>
  <si>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</si>
  <si>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</si>
  <si>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</si>
  <si>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</si>
  <si>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</si>
  <si>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</si>
  <si>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</si>
  <si>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</si>
  <si>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</si>
  <si>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</si>
  <si>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</si>
  <si>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</si>
  <si>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</si>
  <si>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</si>
  <si>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</si>
  <si>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</si>
  <si>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</si>
  <si>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</si>
  <si>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</si>
  <si>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</si>
  <si>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</si>
  <si>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</si>
  <si>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</si>
  <si>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</si>
  <si>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</si>
  <si>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</si>
  <si>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</si>
  <si>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</si>
  <si>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</si>
  <si>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</si>
  <si>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</si>
  <si>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</si>
  <si>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</si>
  <si>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</si>
  <si>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</si>
  <si>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</si>
  <si>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</si>
  <si>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</si>
  <si>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</si>
  <si>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</si>
  <si>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</si>
  <si>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</si>
  <si>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</si>
  <si>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</si>
  <si>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</si>
  <si>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</si>
  <si>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</si>
  <si>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</si>
  <si>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</si>
  <si>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</si>
  <si>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</si>
  <si>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</si>
  <si>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</si>
  <si>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</si>
  <si>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</si>
  <si>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</si>
  <si>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</si>
  <si>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</si>
  <si>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</si>
  <si>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</si>
  <si>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</si>
  <si>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</si>
  <si>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</si>
  <si>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</si>
  <si>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</si>
  <si>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</si>
  <si>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</si>
  <si>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</si>
  <si>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</si>
  <si>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</si>
  <si>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</si>
  <si>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</si>
  <si>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</si>
  <si>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</si>
  <si>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</si>
  <si>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</si>
  <si>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</si>
  <si>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</si>
  <si>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</si>
  <si>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</si>
  <si>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</si>
  <si>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</si>
  <si>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</si>
  <si>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</si>
  <si>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</si>
  <si>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</si>
  <si>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</si>
  <si>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</si>
  <si>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</si>
  <si>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</si>
  <si>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</si>
  <si>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</si>
  <si>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</si>
  <si>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</si>
  <si>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</si>
  <si>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</si>
  <si>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</si>
  <si>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</si>
  <si>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</si>
  <si>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</si>
  <si>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</si>
  <si>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</si>
  <si>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</si>
  <si>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</si>
  <si>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</si>
  <si>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</si>
  <si>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</si>
  <si>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</si>
  <si>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</si>
  <si>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</si>
  <si>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</si>
  <si>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</si>
  <si>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</si>
  <si>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</si>
  <si>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</si>
  <si>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</si>
  <si>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</si>
  <si>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</si>
  <si>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</si>
  <si>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</si>
  <si>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</si>
  <si>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</si>
  <si>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</si>
  <si>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</si>
  <si>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</si>
  <si>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</si>
  <si>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</si>
  <si>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</si>
  <si>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</si>
  <si>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</si>
  <si>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</si>
  <si>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</si>
  <si>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</si>
  <si>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</si>
  <si>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</si>
  <si>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</si>
  <si>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</si>
  <si>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</si>
  <si>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</si>
  <si>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</si>
  <si>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</si>
  <si>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</si>
  <si>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</si>
  <si>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</si>
  <si>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</si>
  <si>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</si>
  <si>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</si>
  <si>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</si>
  <si>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</si>
  <si>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</si>
  <si>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</si>
  <si>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</si>
  <si>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</si>
  <si>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</si>
  <si>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</si>
  <si>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</si>
  <si>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</si>
  <si>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</si>
  <si>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</si>
  <si>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</si>
  <si>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</si>
  <si>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</si>
  <si>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</si>
  <si>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</si>
  <si>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</si>
  <si>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</si>
  <si>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</si>
  <si>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</si>
  <si>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</si>
  <si>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</si>
  <si>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</si>
  <si>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</si>
  <si>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</si>
  <si>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</si>
  <si>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</si>
  <si>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</si>
  <si>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</si>
  <si>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</si>
  <si>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</si>
  <si>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</si>
  <si>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</si>
  <si>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</si>
  <si>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</si>
  <si>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</si>
  <si>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</si>
  <si>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</si>
  <si>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</si>
  <si>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</si>
  <si>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</si>
  <si>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</si>
  <si>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</si>
  <si>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</si>
  <si>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</si>
  <si>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</si>
  <si>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</si>
  <si>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</si>
  <si>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</si>
  <si>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</si>
  <si>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</si>
  <si>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</si>
  <si>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</si>
  <si>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</si>
  <si>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</si>
  <si>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</si>
  <si>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</si>
  <si>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</si>
  <si>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</si>
  <si>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</si>
  <si>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</si>
  <si>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</si>
  <si>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</si>
  <si>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</si>
  <si>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</si>
  <si>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</si>
  <si>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</si>
  <si>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</si>
  <si>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</si>
  <si>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</si>
  <si>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</si>
  <si>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</si>
  <si>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</si>
  <si>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</si>
  <si>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</si>
  <si>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</si>
  <si>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</si>
  <si>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</si>
  <si>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</si>
  <si>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</si>
  <si>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</si>
  <si>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</si>
  <si>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</si>
  <si>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</si>
  <si>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</si>
  <si>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</si>
  <si>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</si>
  <si>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</si>
  <si>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</si>
  <si>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</si>
  <si>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</si>
  <si>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</si>
  <si>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</si>
  <si>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</si>
  <si>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</si>
  <si>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</si>
  <si>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</si>
  <si>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</si>
  <si>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</si>
  <si>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</si>
  <si>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</si>
  <si>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</si>
  <si>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</si>
  <si>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</si>
  <si>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</si>
  <si>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</si>
  <si>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</si>
  <si>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</si>
  <si>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</si>
  <si>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</si>
  <si>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</si>
  <si>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</si>
  <si>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</si>
  <si>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</si>
  <si>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</si>
  <si>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</si>
  <si>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</si>
  <si>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</si>
  <si>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</si>
  <si>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</si>
  <si>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</si>
  <si>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</si>
  <si>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</si>
  <si>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</si>
  <si>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</si>
  <si>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</si>
  <si>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</si>
  <si>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</si>
  <si>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</si>
  <si>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</si>
  <si>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</si>
  <si>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</si>
  <si>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</si>
  <si>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</si>
  <si>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</si>
  <si>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</si>
  <si>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</si>
  <si>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</si>
  <si>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</si>
  <si>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</si>
  <si>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</si>
  <si>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</si>
  <si>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</si>
  <si>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</si>
  <si>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</si>
  <si>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</si>
  <si>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</si>
  <si>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</si>
  <si>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</si>
  <si>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</si>
  <si>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</si>
  <si>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</si>
  <si>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</si>
  <si>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</si>
  <si>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</si>
  <si>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</si>
  <si>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</si>
  <si>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</si>
  <si>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</si>
  <si>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</si>
  <si>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</si>
  <si>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</si>
  <si>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</si>
  <si>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</si>
  <si>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</si>
  <si>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</si>
  <si>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</si>
  <si>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</si>
  <si>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</si>
  <si>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</si>
  <si>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</si>
  <si>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</si>
  <si>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</si>
  <si>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</si>
  <si>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</si>
  <si>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</si>
  <si>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</si>
  <si>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</si>
  <si>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</si>
  <si>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</si>
  <si>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</si>
  <si>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</si>
  <si>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</si>
  <si>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</si>
  <si>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</si>
  <si>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</si>
  <si>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</si>
  <si>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</si>
  <si>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</si>
  <si>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</si>
  <si>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</si>
  <si>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</si>
  <si>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</si>
  <si>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</si>
  <si>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</si>
  <si>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</si>
  <si>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</si>
  <si>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</si>
  <si>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</si>
  <si>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</si>
  <si>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</si>
  <si>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</si>
  <si>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</si>
  <si>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</si>
  <si>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</si>
  <si>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</si>
  <si>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</si>
  <si>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</si>
  <si>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</si>
  <si>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</si>
  <si>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</si>
  <si>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</si>
  <si>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</si>
  <si>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</si>
  <si>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</si>
  <si>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</si>
  <si>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</si>
  <si>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</si>
  <si>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</si>
  <si>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</si>
  <si>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</si>
  <si>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</si>
  <si>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</si>
  <si>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</si>
  <si>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</si>
  <si>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</si>
  <si>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</si>
  <si>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</si>
  <si>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</si>
  <si>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</si>
  <si>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</si>
  <si>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</si>
  <si>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</si>
  <si>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</si>
  <si>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</si>
  <si>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</si>
  <si>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</si>
  <si>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</si>
  <si>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</si>
  <si>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</si>
  <si>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</si>
  <si>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</si>
  <si>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</si>
  <si>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</si>
  <si>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</si>
  <si>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</si>
  <si>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</si>
  <si>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</si>
  <si>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</si>
  <si>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</si>
  <si>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</si>
  <si>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</si>
  <si>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</si>
  <si>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</si>
  <si>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</si>
  <si>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</si>
  <si>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</si>
  <si>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</si>
  <si>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</si>
  <si>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</si>
  <si>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</si>
  <si>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</si>
  <si>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</si>
  <si>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</si>
  <si>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</si>
  <si>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</si>
  <si>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</si>
  <si>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</si>
  <si>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</si>
  <si>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</si>
  <si>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</si>
  <si>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</si>
  <si>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</si>
  <si>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</si>
  <si>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</si>
  <si>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</si>
  <si>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</si>
  <si>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</si>
  <si>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</si>
  <si>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</si>
  <si>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</si>
  <si>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</si>
  <si>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</si>
  <si>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</si>
  <si>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</si>
  <si>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</si>
  <si>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</si>
  <si>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</si>
  <si>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</si>
  <si>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</si>
  <si>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</si>
  <si>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</si>
  <si>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</si>
  <si>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</si>
  <si>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</si>
  <si>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</si>
  <si>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</si>
  <si>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</si>
  <si>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</si>
  <si>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</si>
  <si>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</si>
  <si>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</si>
  <si>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</si>
  <si>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</si>
  <si>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</si>
  <si>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</si>
  <si>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</si>
  <si>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</si>
  <si>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</si>
  <si>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</si>
  <si>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</si>
  <si>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</si>
  <si>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</si>
  <si>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</si>
  <si>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</si>
  <si>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</si>
  <si>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</si>
  <si>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</si>
  <si>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</si>
  <si>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</si>
  <si>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</si>
  <si>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</si>
  <si>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</si>
  <si>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</si>
  <si>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</si>
  <si>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</si>
  <si>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</si>
  <si>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</si>
  <si>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</si>
  <si>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</si>
  <si>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</si>
  <si>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</si>
  <si>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</si>
  <si>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</si>
  <si>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</si>
  <si>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</si>
  <si>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</si>
  <si>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</si>
  <si>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</si>
  <si>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</si>
  <si>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</si>
  <si>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</si>
  <si>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</si>
  <si>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</si>
  <si>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</si>
  <si>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</si>
  <si>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</si>
  <si>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</si>
  <si>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</si>
  <si>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</si>
  <si>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</si>
  <si>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</si>
  <si>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</si>
  <si>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</si>
  <si>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</si>
  <si>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</si>
  <si>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</si>
  <si>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</si>
  <si>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</si>
  <si>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</si>
  <si>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</si>
  <si>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</si>
  <si>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</si>
  <si>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</si>
  <si>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</si>
  <si>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</si>
  <si>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</si>
  <si>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</si>
  <si>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</si>
  <si>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</si>
  <si>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</si>
  <si>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</si>
  <si>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</si>
  <si>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</si>
  <si>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</si>
  <si>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</si>
  <si>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</si>
  <si>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</si>
  <si>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</si>
  <si>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</si>
  <si>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</si>
  <si>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</si>
  <si>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</si>
  <si>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</si>
  <si>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</si>
  <si>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</si>
  <si>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</si>
  <si>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</si>
  <si>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</si>
  <si>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</si>
  <si>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</si>
  <si>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</si>
  <si>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</si>
  <si>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</si>
  <si>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</si>
  <si>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</si>
  <si>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</si>
  <si>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</si>
  <si>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</si>
  <si>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</si>
  <si>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</si>
  <si>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</si>
  <si>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</si>
  <si>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</si>
  <si>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</si>
  <si>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</si>
  <si>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</si>
  <si>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</si>
  <si>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</si>
  <si>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</si>
  <si>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</si>
  <si>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</si>
  <si>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</si>
  <si>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</si>
  <si>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</si>
  <si>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</si>
  <si>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</si>
  <si>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</si>
  <si>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</si>
  <si>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</si>
  <si>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</si>
  <si>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</si>
  <si>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</si>
  <si>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</si>
  <si>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</si>
  <si>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</si>
  <si>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</si>
  <si>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</si>
  <si>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</si>
  <si>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</si>
  <si>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</si>
  <si>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</si>
  <si>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</si>
  <si>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</si>
  <si>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</si>
  <si>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</si>
  <si>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</si>
  <si>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</si>
  <si>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</si>
  <si>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</si>
  <si>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</si>
  <si>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</si>
  <si>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</si>
  <si>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</si>
  <si>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</si>
  <si>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</si>
  <si>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</si>
  <si>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</si>
  <si>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</si>
  <si>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</si>
  <si>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</si>
  <si>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</si>
  <si>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</si>
  <si>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</si>
  <si>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</si>
  <si>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</si>
  <si>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</si>
  <si>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</si>
  <si>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</si>
  <si>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</si>
  <si>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</si>
  <si>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</si>
  <si>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</si>
  <si>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</si>
  <si>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</si>
  <si>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</si>
  <si>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</si>
  <si>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</si>
  <si>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</si>
  <si>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</si>
  <si>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</si>
  <si>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</si>
  <si>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</si>
  <si>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</si>
  <si>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</si>
  <si>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</si>
  <si>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</si>
  <si>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</si>
  <si>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</si>
  <si>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</si>
  <si>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</si>
  <si>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</si>
  <si>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</si>
  <si>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</si>
  <si>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</si>
  <si>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</si>
  <si>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</si>
  <si>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</si>
  <si>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</si>
  <si>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</si>
  <si>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</si>
  <si>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</si>
  <si>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</si>
  <si>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</si>
  <si>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</si>
  <si>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</si>
  <si>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</si>
  <si>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</si>
  <si>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</si>
  <si>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</si>
  <si>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</si>
  <si>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</si>
  <si>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</si>
  <si>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</si>
  <si>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</si>
  <si>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</si>
  <si>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</si>
  <si>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</si>
  <si>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</si>
  <si>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</si>
  <si>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</si>
  <si>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</si>
  <si>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</si>
  <si>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</si>
  <si>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</si>
  <si>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</si>
  <si>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</si>
  <si>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</si>
  <si>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</si>
  <si>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</si>
  <si>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</si>
  <si>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</si>
  <si>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</si>
  <si>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</si>
  <si>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</si>
  <si>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</si>
  <si>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</si>
  <si>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</si>
  <si>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</si>
  <si>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</si>
  <si>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</si>
  <si>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</si>
  <si>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</si>
  <si>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</si>
  <si>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</si>
  <si>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</si>
  <si>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</si>
  <si>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</si>
  <si>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</si>
  <si>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</si>
  <si>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</si>
  <si>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</si>
  <si>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</si>
  <si>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</si>
  <si>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</si>
  <si>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</si>
  <si>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</si>
  <si>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</si>
  <si>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</si>
  <si>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</si>
  <si>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</si>
  <si>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</si>
  <si>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</si>
  <si>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</si>
  <si>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</si>
  <si>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</si>
  <si>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</si>
  <si>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</si>
  <si>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</si>
  <si>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</si>
  <si>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</si>
  <si>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</si>
  <si>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</si>
  <si>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</si>
  <si>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</si>
  <si>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</si>
  <si>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</si>
  <si>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</si>
  <si>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</si>
  <si>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</si>
  <si>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</si>
  <si>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</si>
  <si>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</si>
  <si>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</si>
  <si>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</si>
  <si>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</si>
  <si>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</si>
  <si>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</si>
  <si>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</si>
  <si>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</si>
  <si>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</si>
  <si>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</si>
  <si>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</si>
  <si>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</si>
  <si>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</si>
  <si>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</si>
  <si>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</si>
  <si>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</si>
  <si>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</si>
  <si>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</si>
  <si>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</si>
  <si>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</si>
  <si>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</si>
  <si>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</si>
  <si>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</si>
  <si>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</si>
  <si>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</si>
  <si>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</si>
  <si>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</si>
  <si>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</si>
  <si>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</si>
  <si>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</si>
  <si>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</si>
  <si>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</si>
  <si>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</si>
  <si>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</si>
  <si>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</si>
  <si>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</si>
  <si>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</si>
  <si>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</si>
  <si>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</si>
  <si>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</si>
  <si>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</si>
  <si>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</si>
  <si>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</si>
  <si>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</si>
  <si>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</si>
  <si>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</si>
  <si>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</si>
  <si>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</si>
  <si>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</si>
  <si>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</si>
  <si>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</si>
  <si>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</si>
  <si>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</si>
  <si>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</si>
  <si>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</si>
  <si>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</si>
  <si>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</si>
  <si>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</si>
  <si>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</si>
  <si>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</si>
  <si>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</si>
  <si>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</si>
  <si>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</si>
  <si>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</si>
  <si>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</si>
  <si>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</si>
  <si>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</si>
  <si>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</si>
  <si>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</si>
  <si>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</si>
  <si>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</si>
  <si>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</si>
  <si>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</si>
  <si>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</si>
  <si>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</si>
  <si>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</si>
  <si>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</si>
  <si>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</si>
  <si>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</si>
  <si>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</si>
  <si>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</si>
  <si>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</si>
  <si>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</si>
  <si>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</si>
  <si>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</si>
  <si>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</si>
  <si>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</si>
  <si>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</si>
  <si>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</si>
  <si>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</si>
  <si>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</si>
  <si>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</si>
  <si>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</si>
  <si>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</si>
  <si>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</si>
  <si>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</si>
  <si>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</si>
  <si>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</si>
  <si>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</si>
  <si>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</si>
  <si>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</si>
  <si>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</si>
  <si>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</si>
  <si>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</si>
  <si>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</si>
  <si>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</si>
  <si>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</si>
  <si>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</si>
  <si>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</si>
  <si>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</si>
  <si>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</si>
  <si>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</si>
  <si>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</si>
  <si>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</si>
  <si>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</si>
  <si>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</si>
  <si>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</si>
  <si>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</si>
  <si>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</si>
  <si>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</si>
  <si>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</si>
  <si>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</si>
  <si>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</si>
  <si>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</si>
  <si>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</si>
  <si>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</si>
  <si>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</si>
  <si>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</si>
  <si>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</si>
  <si>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</si>
  <si>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</si>
  <si>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</si>
  <si>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</si>
  <si>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</si>
  <si>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</si>
  <si>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</si>
  <si>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</si>
  <si>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</si>
  <si>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</si>
  <si>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</si>
  <si>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</si>
  <si>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</si>
  <si>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</si>
  <si>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</si>
  <si>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</si>
  <si>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</si>
  <si>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</si>
  <si>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</si>
  <si>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</si>
  <si>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</si>
  <si>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</si>
  <si>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</si>
  <si>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</si>
  <si>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</si>
  <si>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</si>
  <si>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</si>
  <si>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</si>
  <si>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</si>
  <si>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</si>
  <si>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</si>
  <si>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</si>
  <si>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</si>
  <si>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</si>
  <si>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</si>
  <si>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</si>
  <si>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</si>
  <si>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</si>
  <si>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</si>
  <si>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</si>
  <si>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</si>
  <si>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</si>
  <si>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</si>
  <si>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</si>
  <si>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</si>
  <si>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</si>
  <si>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</si>
  <si>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</si>
  <si>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</si>
  <si>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</si>
  <si>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</si>
  <si>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</si>
  <si>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</si>
  <si>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</si>
  <si>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</si>
  <si>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</si>
  <si>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</si>
  <si>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</si>
  <si>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</si>
  <si>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</si>
  <si>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</si>
  <si>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</si>
  <si>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</si>
  <si>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</si>
  <si>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</si>
  <si>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</si>
  <si>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</si>
  <si>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</si>
  <si>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</si>
  <si>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</si>
  <si>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</si>
  <si>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</si>
  <si>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</si>
  <si>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</si>
  <si>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</si>
  <si>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</si>
  <si>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</si>
  <si>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</si>
  <si>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</si>
  <si>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</si>
  <si>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</si>
  <si>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</si>
  <si>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</si>
  <si>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</si>
  <si>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</si>
  <si>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</si>
  <si>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</si>
  <si>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</si>
  <si>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</si>
  <si>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</si>
  <si>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</si>
  <si>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</si>
  <si>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</si>
  <si>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</si>
  <si>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</si>
  <si>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</si>
  <si>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</si>
  <si>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</si>
  <si>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</si>
  <si>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</si>
  <si>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</si>
  <si>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</si>
  <si>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</si>
  <si>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</si>
  <si>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</si>
  <si>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</si>
  <si>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</si>
  <si>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</si>
  <si>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</si>
  <si>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</si>
  <si>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</si>
  <si>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</si>
  <si>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</si>
  <si>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</si>
  <si>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</si>
  <si>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</si>
  <si>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</si>
  <si>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</si>
  <si>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</si>
  <si>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</si>
  <si>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</si>
  <si>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</si>
  <si>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</si>
  <si>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</si>
  <si>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</si>
  <si>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</si>
  <si>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</si>
  <si>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</si>
  <si>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</si>
  <si>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</si>
  <si>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</si>
  <si>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</si>
  <si>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</si>
  <si>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</si>
  <si>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</si>
  <si>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</si>
  <si>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</si>
  <si>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</si>
  <si>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</si>
  <si>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</si>
  <si>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</si>
  <si>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</si>
  <si>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</si>
  <si>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</si>
  <si>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</si>
  <si>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</si>
  <si>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</si>
  <si>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</si>
  <si>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</si>
  <si>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</si>
  <si>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</si>
  <si>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</si>
  <si>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</si>
  <si>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</si>
  <si>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</si>
  <si>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</si>
  <si>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</si>
  <si>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</si>
  <si>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</si>
  <si>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</si>
  <si>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</si>
  <si>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</si>
  <si>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</si>
  <si>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</si>
  <si>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</si>
  <si>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</si>
  <si>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</si>
  <si>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</si>
  <si>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</si>
  <si>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</si>
  <si>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</si>
  <si>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</si>
  <si>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</si>
  <si>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</si>
  <si>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</si>
  <si>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</si>
  <si>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</si>
  <si>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</si>
  <si>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</si>
  <si>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</si>
  <si>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</si>
  <si>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</si>
  <si>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</si>
  <si>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</si>
  <si>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</si>
  <si>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</si>
  <si>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</si>
  <si>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</si>
  <si>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</si>
  <si>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</si>
  <si>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</si>
  <si>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</si>
  <si>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</si>
  <si>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</si>
  <si>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</si>
  <si>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</si>
  <si>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</si>
  <si>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</si>
  <si>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</si>
  <si>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</si>
  <si>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</si>
  <si>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</si>
  <si>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</si>
  <si>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</si>
  <si>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</si>
  <si>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</si>
  <si>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</si>
  <si>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</si>
  <si>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</si>
  <si>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</si>
  <si>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</si>
  <si>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</si>
  <si>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</si>
  <si>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</si>
  <si>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</si>
  <si>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</si>
  <si>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</si>
  <si>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</si>
  <si>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</si>
  <si>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</si>
  <si>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</si>
  <si>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</si>
  <si>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</si>
  <si>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</si>
  <si>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</si>
  <si>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</si>
  <si>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</si>
  <si>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</si>
  <si>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</si>
  <si>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</si>
  <si>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</si>
  <si>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</si>
  <si>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</si>
  <si>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</si>
  <si>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</si>
  <si>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</si>
  <si>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</si>
  <si>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</si>
  <si>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</si>
  <si>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</si>
  <si>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</si>
  <si>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</si>
  <si>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</si>
  <si>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</si>
  <si>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</si>
  <si>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</si>
  <si>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</si>
  <si>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</si>
  <si>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</si>
  <si>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</si>
  <si>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</si>
  <si>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</si>
  <si>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</si>
  <si>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</si>
  <si>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</si>
  <si>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</si>
  <si>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</si>
  <si>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</si>
  <si>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</si>
  <si>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</si>
  <si>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</si>
  <si>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</si>
  <si>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</si>
  <si>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</si>
  <si>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</si>
  <si>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</si>
  <si>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</si>
  <si>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</si>
  <si>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</si>
  <si>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</si>
  <si>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</si>
  <si>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</si>
  <si>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</si>
  <si>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</si>
  <si>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</si>
  <si>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</si>
  <si>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</si>
  <si>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</si>
  <si>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</si>
  <si>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</si>
  <si>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</si>
  <si>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</si>
  <si>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</si>
  <si>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</si>
  <si>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</si>
  <si>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</si>
  <si>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</si>
  <si>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</si>
  <si>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</si>
  <si>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</si>
  <si>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</si>
  <si>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</si>
  <si>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</si>
  <si>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</si>
  <si>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</si>
  <si>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</si>
  <si>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</si>
  <si>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</si>
  <si>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</si>
  <si>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</si>
  <si>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</si>
  <si>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</si>
  <si>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</si>
  <si>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</si>
  <si>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</si>
  <si>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</si>
  <si>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</si>
  <si>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</si>
  <si>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</si>
  <si>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</si>
  <si>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</si>
  <si>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</si>
  <si>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</si>
  <si>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</si>
  <si>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</si>
  <si>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</si>
  <si>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</si>
  <si>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</si>
  <si>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</si>
  <si>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</si>
  <si>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</si>
  <si>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</si>
  <si>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</si>
  <si>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</si>
  <si>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</si>
  <si>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</si>
  <si>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</si>
  <si>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</si>
  <si>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</si>
  <si>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</si>
  <si>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</si>
  <si>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</si>
  <si>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</si>
  <si>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</si>
  <si>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</si>
  <si>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</si>
  <si>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</si>
  <si>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</si>
  <si>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</si>
  <si>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</si>
  <si>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</si>
  <si>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</si>
  <si>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</si>
  <si>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</si>
  <si>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</si>
  <si>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</si>
  <si>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</si>
  <si>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</si>
  <si>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</si>
  <si>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</si>
  <si>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</si>
  <si>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</si>
  <si>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</si>
  <si>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</si>
  <si>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</si>
  <si>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</si>
  <si>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</si>
  <si>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</si>
  <si>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</si>
  <si>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</si>
  <si>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</si>
  <si>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</si>
  <si>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</si>
  <si>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</si>
  <si>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</si>
  <si>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</si>
  <si>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</si>
  <si>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</si>
  <si>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</si>
  <si>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</si>
  <si>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</si>
  <si>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</si>
  <si>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</si>
  <si>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</si>
  <si>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</si>
  <si>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</si>
  <si>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</si>
  <si>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</si>
  <si>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</si>
  <si>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</si>
  <si>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</si>
  <si>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</si>
  <si>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</si>
  <si>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</si>
  <si>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</si>
  <si>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</si>
  <si>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</si>
  <si>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</si>
  <si>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</si>
  <si>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</si>
  <si>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</si>
  <si>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</si>
  <si>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</si>
  <si>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</si>
  <si>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</si>
  <si>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</si>
  <si>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</si>
  <si>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</si>
  <si>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</si>
  <si>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</si>
  <si>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</si>
  <si>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</si>
  <si>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</si>
  <si>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</si>
  <si>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</si>
  <si>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</si>
  <si>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</si>
  <si>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</si>
  <si>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</si>
  <si>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</si>
  <si>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</si>
  <si>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</si>
  <si>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</si>
  <si>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</si>
  <si>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</si>
  <si>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</si>
  <si>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</si>
  <si>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</si>
  <si>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</si>
  <si>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</si>
  <si>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</si>
  <si>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</si>
  <si>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</si>
  <si>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</si>
  <si>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</si>
  <si>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</si>
  <si>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</si>
  <si>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</si>
  <si>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</si>
  <si>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</si>
  <si>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</si>
  <si>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</si>
  <si>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</si>
  <si>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</si>
  <si>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</si>
  <si>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</si>
  <si>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</si>
  <si>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</si>
  <si>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</si>
  <si>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</si>
  <si>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</si>
  <si>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</si>
  <si>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</si>
  <si>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</si>
  <si>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</si>
  <si>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</si>
  <si>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</si>
  <si>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</si>
  <si>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</si>
  <si>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</si>
  <si>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</si>
  <si>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</si>
  <si>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</si>
  <si>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</si>
  <si>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</si>
  <si>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</si>
  <si>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</si>
  <si>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</si>
  <si>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</si>
  <si>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</si>
  <si>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</si>
  <si>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</si>
  <si>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</si>
  <si>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</si>
  <si>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</si>
  <si>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</si>
  <si>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</si>
  <si>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</si>
  <si>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</si>
  <si>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</si>
  <si>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</si>
  <si>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</si>
  <si>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</si>
  <si>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</si>
  <si>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</si>
  <si>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</si>
  <si>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</si>
  <si>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</si>
  <si>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</si>
  <si>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</si>
  <si>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</si>
  <si>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</si>
  <si>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</si>
  <si>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</si>
  <si>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</si>
  <si>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</si>
  <si>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</si>
  <si>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</si>
  <si>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</si>
  <si>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</si>
  <si>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</si>
  <si>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</si>
  <si>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</si>
  <si>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</si>
  <si>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</si>
  <si>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</si>
  <si>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</si>
  <si>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</si>
  <si>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</si>
  <si>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</si>
  <si>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</si>
  <si>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</si>
  <si>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</si>
  <si>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</si>
  <si>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</si>
  <si>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</si>
  <si>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</si>
  <si>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</si>
  <si>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</si>
  <si>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</si>
  <si>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</si>
  <si>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</si>
  <si>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</si>
  <si>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</si>
  <si>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</si>
  <si>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</si>
  <si>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</si>
  <si>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</si>
  <si>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</si>
  <si>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</si>
  <si>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</si>
  <si>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</si>
  <si>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</si>
  <si>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</si>
  <si>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</si>
  <si>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</si>
  <si>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</si>
  <si>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</si>
  <si>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</si>
  <si>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</si>
  <si>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</si>
  <si>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</si>
  <si>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</si>
  <si>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</si>
  <si>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</si>
  <si>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</si>
  <si>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</si>
  <si>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</si>
  <si>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</si>
  <si>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</si>
  <si>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</si>
  <si>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</si>
  <si>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</si>
  <si>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</si>
  <si>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</si>
  <si>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</si>
  <si>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</si>
  <si>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</si>
  <si>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</si>
  <si>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</si>
  <si>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</si>
  <si>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</si>
  <si>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</si>
  <si>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</si>
  <si>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</si>
  <si>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</si>
  <si>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</si>
  <si>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</si>
  <si>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</si>
  <si>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</si>
  <si>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</si>
  <si>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</si>
  <si>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</si>
  <si>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</si>
  <si>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</si>
  <si>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</si>
  <si>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</si>
  <si>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</si>
  <si>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</si>
  <si>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</si>
  <si>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</si>
  <si>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</si>
  <si>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</si>
  <si>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</si>
  <si>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</si>
  <si>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</si>
  <si>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</si>
  <si>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</si>
  <si>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</si>
  <si>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</si>
  <si>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</si>
  <si>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</si>
  <si>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</si>
  <si>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</si>
  <si>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</si>
  <si>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</si>
  <si>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</si>
  <si>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</si>
  <si>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</si>
  <si>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</si>
  <si>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</si>
  <si>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</si>
  <si>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</si>
  <si>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</si>
  <si>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</si>
  <si>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</si>
  <si>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</si>
  <si>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</si>
  <si>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</si>
  <si>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</si>
  <si>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</si>
  <si>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</si>
  <si>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</si>
  <si>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</si>
  <si>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</si>
  <si>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</si>
  <si>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</si>
  <si>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</si>
  <si>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</si>
  <si>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</si>
  <si>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</si>
  <si>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</si>
  <si>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</si>
  <si>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</si>
  <si>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</si>
  <si>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</si>
  <si>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</si>
  <si>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</si>
  <si>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</si>
  <si>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</si>
  <si>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</si>
  <si>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</si>
  <si>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</si>
  <si>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</si>
  <si>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</si>
  <si>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</si>
  <si>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</si>
  <si>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</si>
  <si>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</si>
  <si>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</si>
  <si>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</si>
  <si>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</si>
  <si>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</si>
  <si>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</si>
  <si>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</si>
  <si>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</si>
  <si>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</si>
  <si>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</si>
  <si>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</si>
  <si>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</si>
  <si>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</si>
  <si>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</si>
  <si>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</si>
  <si>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</si>
  <si>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</si>
  <si>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</si>
  <si>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</si>
  <si>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</si>
  <si>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</si>
  <si>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</si>
  <si>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</si>
  <si>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</si>
  <si>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</si>
  <si>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</si>
  <si>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</si>
  <si>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</si>
  <si>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</si>
  <si>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</si>
  <si>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</si>
  <si>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</si>
  <si>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</si>
  <si>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</si>
  <si>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</si>
  <si>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</si>
  <si>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</si>
  <si>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</si>
  <si>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</si>
  <si>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</si>
  <si>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</si>
  <si>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</si>
  <si>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</si>
  <si>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</si>
  <si>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</si>
  <si>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</si>
  <si>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</si>
  <si>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</si>
  <si>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</si>
  <si>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</si>
  <si>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</si>
  <si>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</si>
  <si>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</si>
  <si>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</si>
  <si>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</si>
  <si>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</si>
  <si>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</si>
  <si>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</si>
  <si>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</si>
  <si>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</si>
  <si>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</si>
  <si>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</si>
  <si>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</si>
  <si>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</si>
  <si>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</si>
  <si>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</si>
  <si>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</si>
  <si>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</si>
  <si>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</si>
  <si>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</si>
  <si>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</si>
  <si>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</si>
  <si>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</si>
  <si>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</si>
  <si>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</si>
  <si>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</si>
  <si>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</si>
  <si>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</si>
  <si>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</si>
  <si>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</si>
  <si>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</si>
  <si>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</si>
  <si>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</si>
  <si>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</si>
  <si>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</si>
  <si>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</si>
  <si>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</si>
  <si>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</si>
  <si>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</si>
  <si>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</si>
  <si>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</si>
  <si>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</si>
  <si>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</si>
  <si>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</si>
  <si>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</si>
  <si>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</si>
  <si>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</si>
  <si>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</si>
  <si>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</si>
  <si>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</si>
  <si>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</si>
  <si>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</si>
  <si>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</si>
  <si>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</si>
  <si>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</si>
  <si>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</si>
  <si>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</si>
  <si>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</si>
  <si>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</si>
  <si>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</si>
  <si>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</si>
  <si>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</si>
  <si>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</si>
  <si>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</si>
  <si>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</si>
  <si>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</si>
  <si>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</si>
  <si>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</si>
  <si>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</si>
  <si>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</si>
  <si>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</si>
  <si>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</si>
  <si>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</si>
  <si>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</si>
  <si>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</si>
  <si>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</si>
  <si>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</si>
  <si>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</si>
  <si>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</si>
  <si>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</si>
  <si>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</si>
  <si>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</si>
  <si>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</si>
  <si>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</si>
  <si>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</si>
  <si>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</si>
  <si>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</si>
  <si>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</si>
  <si>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</si>
  <si>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</si>
  <si>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</si>
  <si>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</si>
  <si>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</si>
  <si>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</si>
  <si>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</si>
  <si>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</si>
  <si>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</si>
  <si>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</si>
  <si>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</si>
  <si>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</si>
  <si>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</si>
  <si>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</si>
  <si>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</si>
  <si>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</si>
  <si>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</si>
  <si>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</si>
  <si>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</si>
  <si>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</si>
  <si>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</si>
  <si>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</si>
  <si>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</si>
  <si>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</si>
  <si>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</si>
  <si>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</si>
  <si>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</si>
  <si>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</si>
  <si>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</si>
  <si>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</si>
  <si>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</si>
  <si>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</si>
  <si>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</si>
  <si>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</si>
  <si>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</si>
  <si>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</si>
  <si>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</si>
  <si>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</si>
  <si>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</si>
  <si>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</si>
  <si>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</si>
  <si>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</si>
  <si>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</si>
  <si>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</si>
  <si>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</si>
  <si>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</si>
  <si>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</si>
  <si>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</si>
  <si>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</si>
  <si>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</si>
  <si>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</si>
  <si>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</si>
  <si>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</si>
  <si>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</si>
  <si>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</si>
  <si>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</si>
  <si>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</si>
  <si>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</si>
  <si>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</si>
  <si>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</si>
  <si>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</si>
  <si>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</si>
  <si>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</si>
  <si>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</si>
  <si>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</si>
  <si>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</si>
  <si>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</si>
  <si>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</si>
  <si>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</si>
  <si>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</si>
  <si>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</si>
  <si>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</si>
  <si>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</si>
  <si>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</si>
  <si>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</si>
  <si>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</si>
  <si>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</si>
  <si>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</si>
  <si>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</si>
  <si>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</si>
  <si>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</si>
  <si>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</si>
  <si>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</si>
  <si>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</si>
  <si>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</si>
  <si>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</si>
  <si>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</si>
  <si>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</si>
  <si>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</si>
  <si>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</si>
  <si>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</si>
  <si>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</si>
  <si>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</si>
  <si>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</si>
  <si>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</si>
  <si>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</si>
  <si>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</si>
  <si>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</si>
  <si>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</si>
  <si>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</si>
  <si>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</si>
  <si>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</si>
  <si>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</si>
  <si>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</si>
  <si>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</si>
  <si>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</si>
  <si>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</si>
  <si>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</si>
  <si>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</si>
  <si>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</si>
  <si>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</si>
  <si>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</si>
  <si>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</si>
  <si>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</si>
  <si>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</si>
  <si>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</si>
  <si>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</si>
  <si>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</si>
  <si>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</si>
  <si>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</si>
  <si>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</si>
  <si>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</si>
  <si>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</si>
  <si>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</si>
  <si>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</si>
  <si>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</si>
  <si>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</si>
  <si>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</si>
  <si>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</si>
  <si>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</si>
  <si>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</si>
  <si>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</si>
  <si>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</si>
  <si>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</si>
  <si>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</si>
  <si>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</si>
  <si>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</si>
  <si>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</si>
  <si>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</si>
  <si>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</si>
  <si>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</si>
  <si>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</si>
  <si>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</si>
  <si>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</si>
  <si>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</si>
  <si>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</si>
  <si>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</si>
  <si>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</si>
  <si>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</si>
  <si>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</si>
  <si>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</si>
  <si>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</si>
  <si>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</si>
  <si>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</si>
  <si>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</si>
  <si>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</si>
  <si>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</si>
  <si>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</si>
  <si>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</si>
  <si>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</si>
  <si>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</si>
  <si>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</si>
  <si>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</si>
  <si>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</si>
  <si>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</si>
  <si>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</si>
  <si>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</si>
  <si>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</si>
  <si>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</si>
  <si>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</si>
  <si>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</si>
  <si>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</si>
  <si>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</si>
  <si>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</si>
  <si>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</si>
  <si>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</si>
  <si>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</si>
  <si>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</si>
  <si>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</si>
  <si>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</si>
  <si>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</si>
  <si>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</si>
  <si>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</si>
  <si>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</si>
  <si>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</si>
  <si>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</si>
  <si>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</si>
  <si>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</si>
  <si>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</si>
  <si>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</si>
  <si>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</si>
  <si>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</si>
  <si>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</si>
  <si>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</si>
  <si>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</si>
  <si>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</si>
  <si>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</si>
  <si>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</si>
  <si>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</si>
  <si>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</si>
  <si>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</si>
  <si>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</si>
  <si>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</si>
  <si>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</si>
  <si>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</si>
  <si>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</si>
  <si>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</si>
  <si>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</si>
  <si>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</si>
  <si>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</si>
  <si>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</si>
  <si>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</si>
  <si>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</si>
  <si>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</si>
  <si>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</si>
  <si>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</si>
  <si>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</si>
  <si>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</si>
  <si>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</si>
  <si>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</si>
  <si>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</si>
  <si>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</si>
  <si>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</si>
  <si>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</si>
  <si>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</si>
  <si>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</si>
  <si>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</si>
  <si>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</si>
  <si>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</si>
  <si>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</si>
  <si>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</si>
  <si>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</si>
  <si>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</si>
  <si>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</si>
  <si>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</si>
  <si>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</si>
  <si>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</si>
  <si>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</si>
  <si>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</si>
  <si>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</si>
  <si>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</si>
  <si>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</si>
  <si>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</si>
  <si>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</si>
  <si>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</si>
  <si>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</si>
  <si>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</si>
  <si>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</si>
  <si>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</si>
  <si>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</si>
  <si>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</si>
  <si>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</si>
  <si>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</si>
  <si>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</si>
  <si>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</si>
  <si>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</si>
  <si>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</si>
  <si>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</si>
  <si>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</si>
  <si>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</si>
  <si>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</si>
  <si>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</si>
  <si>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</si>
  <si>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</si>
  <si>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</si>
  <si>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</si>
  <si>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</si>
  <si>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</si>
  <si>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</si>
  <si>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</si>
  <si>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</si>
  <si>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</si>
  <si>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</si>
  <si>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</si>
  <si>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</si>
  <si>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</si>
  <si>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</si>
  <si>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</si>
  <si>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</si>
  <si>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</si>
  <si>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</si>
  <si>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</si>
  <si>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</si>
  <si>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</si>
  <si>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</si>
  <si>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</si>
  <si>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</si>
  <si>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</si>
  <si>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</si>
  <si>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</si>
  <si>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</si>
  <si>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</si>
  <si>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</si>
  <si>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</si>
  <si>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</si>
  <si>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</si>
  <si>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</si>
  <si>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</si>
  <si>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</si>
  <si>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</si>
  <si>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</si>
  <si>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</si>
  <si>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</si>
  <si>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</si>
  <si>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</si>
  <si>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</si>
  <si>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</si>
  <si>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</si>
  <si>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</si>
  <si>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</si>
  <si>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</si>
  <si>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</si>
  <si>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</si>
  <si>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</si>
  <si>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</si>
  <si>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</si>
  <si>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</si>
  <si>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</si>
  <si>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</si>
  <si>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</si>
  <si>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</si>
  <si>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</si>
  <si>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</si>
  <si>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</si>
  <si>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</si>
  <si>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</si>
  <si>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</si>
  <si>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</si>
  <si>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</si>
  <si>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</si>
  <si>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</si>
  <si>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</si>
  <si>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</si>
  <si>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</si>
  <si>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</si>
  <si>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</si>
  <si>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</si>
  <si>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</si>
  <si>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</si>
  <si>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</si>
  <si>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</si>
  <si>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</si>
  <si>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</si>
  <si>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</si>
  <si>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</si>
  <si>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</si>
  <si>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</si>
  <si>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</si>
  <si>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</si>
  <si>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</si>
  <si>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</si>
  <si>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</si>
  <si>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</si>
  <si>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</si>
  <si>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</si>
  <si>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</si>
  <si>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</si>
  <si>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</si>
  <si>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</si>
  <si>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</si>
  <si>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</si>
  <si>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</si>
  <si>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</si>
  <si>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</si>
  <si>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</si>
  <si>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</si>
  <si>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</si>
  <si>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</si>
  <si>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</si>
  <si>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</si>
  <si>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</si>
  <si>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</si>
  <si>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</si>
  <si>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</si>
  <si>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</si>
  <si>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</si>
  <si>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</si>
  <si>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</si>
  <si>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</si>
  <si>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</si>
  <si>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</si>
  <si>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</si>
  <si>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</si>
  <si>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</si>
  <si>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</si>
  <si>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</si>
  <si>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</si>
  <si>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</si>
  <si>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</si>
  <si>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</si>
  <si>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</si>
  <si>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</si>
  <si>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</si>
  <si>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</si>
  <si>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</si>
  <si>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</si>
  <si>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</si>
  <si>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</si>
  <si>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</si>
  <si>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</si>
  <si>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</si>
  <si>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</si>
  <si>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</si>
  <si>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</si>
  <si>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</si>
  <si>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</si>
  <si>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</si>
  <si>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</si>
  <si>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</si>
  <si>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</si>
  <si>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</si>
  <si>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</si>
  <si>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</si>
  <si>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</si>
  <si>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</si>
  <si>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</si>
  <si>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</si>
  <si>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</si>
  <si>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</si>
  <si>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</si>
  <si>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</si>
  <si>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</si>
  <si>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</si>
  <si>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</si>
  <si>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</si>
  <si>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</si>
  <si>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</si>
  <si>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</si>
  <si>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</si>
  <si>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</si>
  <si>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</si>
  <si>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</si>
  <si>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</si>
  <si>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</si>
  <si>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</si>
  <si>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</si>
  <si>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</si>
  <si>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</si>
  <si>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</si>
  <si>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</si>
  <si>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</si>
  <si>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</si>
  <si>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</si>
  <si>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</si>
  <si>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</si>
  <si>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</si>
  <si>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</si>
  <si>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</si>
  <si>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</si>
  <si>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</si>
  <si>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</si>
  <si>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</si>
  <si>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</si>
  <si>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</si>
  <si>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</si>
  <si>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</si>
  <si>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</si>
  <si>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</si>
  <si>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</si>
  <si>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</si>
  <si>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</si>
  <si>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</si>
  <si>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</si>
  <si>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</si>
  <si>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</si>
  <si>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</si>
  <si>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</si>
  <si>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</si>
  <si>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</si>
  <si>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</si>
  <si>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</si>
  <si>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</si>
  <si>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</si>
  <si>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</si>
  <si>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</si>
  <si>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</si>
  <si>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</si>
  <si>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</si>
  <si>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</si>
  <si>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</si>
  <si>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</si>
  <si>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</si>
  <si>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</si>
  <si>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</si>
  <si>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</si>
  <si>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</si>
  <si>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</si>
  <si>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</si>
  <si>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</si>
  <si>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</si>
  <si>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</si>
  <si>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</si>
  <si>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</si>
  <si>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</si>
  <si>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</si>
  <si>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</si>
  <si>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</si>
  <si>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</si>
  <si>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</si>
  <si>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</si>
  <si>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</si>
  <si>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</si>
  <si>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</si>
  <si>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</si>
  <si>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</si>
  <si>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</si>
  <si>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</si>
  <si>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</si>
  <si>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</si>
  <si>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</si>
  <si>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</si>
  <si>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</si>
  <si>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</si>
  <si>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</si>
  <si>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</si>
  <si>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</si>
  <si>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</si>
  <si>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</si>
  <si>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</si>
  <si>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</si>
  <si>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</si>
  <si>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</si>
  <si>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</si>
  <si>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</si>
  <si>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</si>
  <si>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</si>
  <si>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</si>
  <si>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</si>
  <si>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</si>
  <si>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</si>
  <si>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</si>
  <si>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</si>
  <si>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</si>
  <si>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</si>
  <si>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</si>
  <si>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</si>
  <si>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</si>
  <si>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</si>
  <si>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</si>
  <si>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</si>
  <si>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</si>
  <si>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</si>
  <si>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</si>
  <si>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</si>
  <si>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</si>
  <si>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</si>
  <si>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</si>
  <si>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</si>
  <si>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</si>
  <si>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</si>
  <si>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</si>
  <si>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</si>
  <si>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</si>
  <si>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</si>
  <si>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</si>
  <si>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</si>
  <si>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</si>
  <si>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</si>
  <si>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</si>
  <si>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</si>
  <si>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</si>
  <si>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</si>
  <si>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</si>
  <si>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</si>
  <si>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</si>
  <si>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</si>
  <si>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</si>
  <si>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</si>
  <si>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</si>
  <si>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</si>
  <si>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</si>
  <si>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</si>
  <si>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</si>
  <si>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</si>
  <si>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</si>
  <si>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</si>
  <si>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</si>
  <si>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</si>
  <si>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</si>
  <si>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</si>
  <si>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</si>
  <si>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</si>
  <si>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</si>
  <si>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</si>
  <si>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</si>
  <si>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</si>
  <si>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</si>
  <si>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</si>
  <si>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</si>
  <si>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</si>
  <si>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</si>
  <si>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</si>
  <si>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</si>
  <si>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</si>
  <si>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</si>
  <si>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</si>
  <si>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</si>
  <si>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</si>
  <si>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</si>
  <si>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</si>
  <si>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</si>
  <si>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</si>
  <si>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</si>
  <si>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</si>
  <si>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</si>
  <si>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</si>
  <si>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</si>
  <si>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</si>
  <si>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</si>
  <si>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</si>
  <si>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</si>
  <si>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</si>
  <si>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</si>
  <si>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</si>
  <si>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</si>
  <si>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</si>
  <si>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</si>
  <si>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</si>
  <si>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</si>
  <si>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</si>
  <si>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</si>
  <si>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</si>
  <si>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</si>
  <si>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</si>
  <si>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</si>
  <si>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</si>
  <si>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</si>
  <si>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</si>
  <si>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</si>
  <si>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</si>
  <si>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</si>
  <si>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</si>
  <si>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</si>
  <si>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</si>
  <si>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</si>
  <si>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</si>
  <si>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</si>
  <si>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</si>
  <si>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</si>
  <si>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</si>
  <si>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</si>
  <si>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</si>
  <si>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</si>
  <si>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</si>
  <si>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</si>
  <si>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</si>
  <si>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</si>
  <si>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</si>
  <si>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</si>
  <si>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</si>
  <si>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</si>
  <si>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</si>
  <si>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</si>
  <si>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</si>
  <si>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</si>
  <si>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</si>
  <si>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</si>
  <si>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</si>
  <si>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</si>
  <si>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</si>
  <si>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</si>
  <si>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</si>
  <si>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</si>
  <si>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</si>
  <si>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</si>
  <si>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</si>
  <si>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</si>
  <si>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</si>
  <si>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</si>
  <si>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</si>
  <si>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</si>
  <si>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</si>
  <si>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</si>
  <si>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</si>
  <si>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</si>
  <si>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</si>
  <si>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</si>
  <si>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</si>
  <si>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</si>
  <si>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</si>
  <si>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</si>
  <si>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</si>
  <si>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</si>
  <si>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</si>
  <si>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</si>
  <si>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</si>
  <si>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</si>
  <si>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</si>
  <si>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</si>
  <si>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</si>
  <si>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</si>
  <si>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</si>
  <si>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</si>
  <si>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</si>
  <si>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</si>
  <si>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</si>
  <si>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</si>
  <si>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</si>
  <si>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</si>
  <si>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</si>
  <si>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</si>
  <si>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</si>
  <si>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</si>
  <si>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</si>
  <si>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</si>
  <si>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</si>
  <si>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</si>
  <si>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</si>
  <si>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</si>
  <si>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</si>
  <si>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</si>
  <si>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</si>
  <si>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</si>
  <si>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</si>
  <si>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</si>
  <si>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</si>
  <si>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</si>
  <si>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</si>
  <si>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</si>
  <si>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</si>
  <si>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</si>
  <si>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</si>
  <si>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</si>
  <si>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</si>
  <si>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</si>
  <si>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</si>
  <si>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</si>
  <si>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</si>
  <si>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</si>
  <si>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</si>
  <si>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</si>
  <si>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</si>
  <si>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</si>
  <si>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</si>
  <si>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</si>
  <si>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</si>
  <si>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</si>
  <si>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</si>
  <si>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</si>
  <si>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</si>
  <si>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</si>
  <si>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</si>
  <si>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</si>
  <si>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</si>
  <si>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</si>
  <si>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</si>
  <si>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</si>
  <si>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</si>
  <si>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</si>
  <si>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</si>
  <si>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</si>
  <si>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</si>
  <si>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</si>
  <si>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</si>
  <si>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</si>
  <si>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</si>
  <si>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</si>
  <si>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</si>
  <si>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</si>
  <si>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</si>
  <si>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</si>
  <si>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</si>
  <si>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</si>
  <si>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</si>
  <si>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</si>
  <si>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</si>
  <si>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</si>
  <si>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</si>
  <si>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</si>
  <si>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</si>
  <si>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</si>
  <si>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</si>
  <si>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</si>
  <si>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</si>
  <si>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</si>
  <si>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</si>
  <si>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</si>
  <si>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</si>
  <si>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</si>
  <si>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</si>
  <si>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</si>
  <si>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</si>
  <si>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</si>
  <si>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</si>
  <si>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</si>
  <si>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</si>
  <si>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</si>
  <si>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</si>
  <si>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</si>
  <si>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</si>
  <si>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</si>
  <si>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</si>
  <si>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</si>
  <si>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</si>
  <si>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</si>
  <si>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</si>
  <si>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</si>
  <si>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</si>
  <si>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</si>
  <si>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</si>
  <si>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</si>
  <si>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</si>
  <si>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</si>
  <si>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</si>
  <si>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</si>
  <si>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</si>
  <si>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</si>
  <si>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</si>
  <si>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</si>
  <si>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</si>
  <si>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</si>
  <si>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</si>
  <si>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</si>
  <si>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</si>
  <si>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</si>
  <si>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</si>
  <si>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</si>
  <si>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</si>
  <si>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</si>
  <si>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</si>
  <si>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</si>
  <si>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</si>
  <si>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</si>
  <si>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</si>
  <si>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</si>
  <si>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</si>
  <si>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</si>
  <si>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</si>
  <si>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</si>
  <si>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</si>
  <si>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</si>
  <si>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</si>
  <si>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</si>
  <si>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</si>
  <si>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</si>
  <si>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</si>
  <si>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</si>
  <si>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</si>
  <si>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</si>
  <si>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</si>
  <si>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</si>
  <si>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</si>
  <si>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</si>
  <si>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</si>
  <si>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</si>
  <si>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</si>
  <si>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</si>
  <si>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</si>
  <si>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</si>
  <si>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</si>
  <si>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</si>
  <si>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</si>
  <si>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</si>
  <si>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</si>
  <si>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</si>
  <si>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</si>
  <si>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</si>
  <si>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</si>
  <si>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</si>
  <si>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</si>
  <si>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</si>
  <si>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</si>
  <si>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</si>
  <si>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</si>
  <si>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</si>
  <si>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</si>
  <si>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</si>
  <si>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</si>
  <si>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</si>
  <si>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</si>
  <si>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</si>
  <si>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</si>
  <si>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</si>
  <si>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</si>
  <si>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</si>
  <si>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</si>
  <si>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</si>
  <si>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</si>
  <si>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</si>
  <si>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</si>
  <si>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</si>
  <si>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</si>
  <si>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</si>
  <si>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</si>
  <si>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</si>
  <si>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</si>
  <si>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</si>
  <si>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</si>
  <si>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</si>
  <si>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</si>
  <si>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</si>
  <si>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</si>
  <si>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</si>
  <si>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</si>
  <si>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</si>
  <si>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</si>
  <si>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</si>
  <si>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</si>
  <si>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</si>
  <si>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</si>
  <si>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</si>
  <si>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</si>
  <si>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</si>
  <si>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</si>
  <si>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</si>
  <si>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</si>
  <si>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</si>
  <si>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</si>
  <si>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</si>
  <si>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</si>
  <si>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</si>
  <si>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</si>
  <si>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</si>
  <si>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</si>
  <si>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</si>
  <si>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</si>
  <si>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</si>
  <si>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</si>
  <si>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</si>
  <si>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</si>
  <si>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</si>
  <si>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</si>
  <si>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</si>
  <si>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</si>
  <si>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</si>
  <si>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</si>
  <si>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</si>
  <si>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</si>
  <si>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</si>
  <si>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</si>
  <si>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</si>
  <si>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</si>
  <si>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</si>
  <si>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</si>
  <si>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</si>
  <si>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</si>
  <si>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</si>
  <si>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</si>
  <si>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</si>
  <si>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</si>
  <si>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</si>
  <si>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</si>
  <si>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</si>
  <si>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</si>
  <si>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</si>
  <si>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</si>
  <si>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</si>
  <si>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</si>
  <si>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</si>
  <si>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</si>
  <si>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</si>
  <si>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</si>
  <si>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</si>
  <si>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</si>
  <si>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</si>
  <si>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</si>
  <si>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</si>
  <si>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</si>
  <si>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</si>
  <si>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</si>
  <si>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</si>
  <si>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</si>
  <si>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</si>
  <si>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</si>
  <si>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</si>
  <si>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</si>
  <si>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</si>
  <si>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</si>
  <si>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</si>
  <si>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</si>
  <si>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</si>
  <si>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</si>
  <si>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</si>
  <si>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</si>
  <si>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</si>
  <si>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</si>
  <si>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</si>
  <si>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</si>
  <si>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</si>
  <si>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</si>
  <si>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</si>
  <si>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</si>
  <si>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</si>
  <si>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</si>
  <si>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</si>
  <si>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</si>
  <si>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</si>
  <si>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</si>
  <si>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</si>
  <si>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</si>
  <si>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</si>
  <si>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</si>
  <si>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</si>
  <si>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</si>
  <si>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</si>
  <si>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</si>
  <si>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</si>
  <si>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</si>
  <si>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</si>
  <si>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</si>
  <si>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</si>
  <si>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</si>
  <si>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</si>
  <si>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</si>
  <si>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</si>
  <si>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</si>
  <si>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</si>
  <si>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</si>
  <si>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</si>
  <si>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</si>
  <si>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</si>
  <si>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</si>
  <si>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</si>
  <si>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</si>
  <si>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</si>
  <si>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</si>
  <si>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</si>
  <si>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</si>
  <si>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</si>
  <si>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</si>
  <si>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</si>
  <si>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</si>
  <si>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</si>
  <si>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</si>
  <si>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</si>
  <si>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</si>
  <si>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</si>
  <si>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</si>
  <si>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</si>
  <si>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</si>
  <si>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</si>
  <si>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</si>
  <si>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</si>
  <si>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</si>
  <si>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</si>
  <si>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</si>
  <si>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</si>
  <si>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</si>
  <si>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</si>
  <si>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</si>
  <si>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</si>
  <si>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</si>
  <si>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</si>
  <si>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</si>
  <si>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</si>
  <si>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</si>
  <si>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</si>
  <si>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</si>
  <si>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</si>
  <si>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</si>
  <si>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</si>
  <si>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</si>
  <si>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</si>
  <si>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</si>
  <si>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</si>
  <si>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</si>
  <si>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</si>
  <si>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</si>
  <si>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</si>
  <si>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</si>
  <si>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</si>
  <si>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</si>
  <si>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</si>
  <si>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</si>
  <si>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</si>
  <si>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</si>
  <si>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</si>
  <si>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</si>
  <si>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</si>
  <si>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</si>
  <si>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</si>
  <si>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</si>
  <si>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</si>
  <si>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</si>
  <si>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</si>
  <si>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</si>
  <si>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</si>
  <si>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</si>
  <si>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</si>
  <si>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</si>
  <si>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</si>
  <si>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</si>
  <si>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</si>
  <si>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</si>
  <si>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</si>
  <si>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</si>
  <si>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</si>
  <si>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</si>
  <si>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</si>
  <si>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</si>
  <si>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</si>
  <si>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</si>
  <si>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</si>
  <si>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</si>
  <si>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</si>
  <si>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</si>
  <si>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</si>
  <si>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</si>
  <si>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</si>
  <si>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</si>
  <si>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</si>
  <si>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</si>
  <si>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</si>
  <si>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</si>
  <si>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</si>
  <si>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</si>
  <si>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</si>
  <si>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</si>
  <si>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</si>
  <si>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</si>
  <si>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</si>
  <si>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</si>
  <si>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</si>
  <si>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</si>
  <si>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</si>
  <si>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</si>
  <si>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</si>
  <si>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</si>
  <si>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</si>
  <si>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</si>
  <si>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</si>
  <si>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</si>
  <si>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</si>
  <si>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</si>
  <si>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</si>
  <si>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</si>
  <si>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</si>
  <si>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</si>
  <si>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</si>
  <si>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</si>
  <si>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</si>
  <si>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</si>
  <si>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</si>
  <si>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</si>
  <si>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</si>
  <si>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</si>
  <si>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</si>
  <si>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</si>
  <si>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</si>
  <si>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</si>
  <si>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</si>
  <si>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</si>
  <si>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</si>
  <si>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</si>
  <si>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</si>
  <si>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</si>
  <si>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</si>
  <si>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</si>
  <si>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</si>
  <si>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</si>
  <si>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</si>
  <si>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</si>
  <si>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</si>
  <si>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</si>
  <si>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</si>
  <si>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</si>
  <si>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</si>
  <si>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</si>
  <si>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</si>
  <si>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</si>
  <si>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</si>
  <si>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</si>
  <si>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</si>
  <si>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</si>
  <si>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</si>
  <si>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</si>
  <si>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</si>
  <si>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</si>
  <si>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</si>
  <si>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</si>
  <si>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</si>
  <si>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</si>
  <si>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</si>
  <si>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</si>
  <si>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</si>
  <si>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</si>
  <si>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</si>
  <si>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</si>
  <si>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</si>
  <si>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</si>
  <si>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</si>
  <si>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</si>
  <si>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</si>
  <si>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</si>
  <si>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</si>
  <si>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</si>
  <si>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</si>
  <si>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</si>
  <si>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</si>
  <si>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</si>
  <si>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</si>
  <si>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</si>
  <si>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</si>
  <si>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</si>
  <si>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</si>
  <si>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</si>
  <si>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</si>
  <si>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</si>
  <si>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</si>
  <si>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</si>
  <si>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</si>
  <si>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</si>
  <si>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</si>
  <si>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</si>
  <si>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</si>
  <si>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</si>
  <si>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</si>
  <si>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</si>
  <si>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</si>
  <si>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</si>
  <si>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</si>
  <si>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</si>
  <si>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</si>
  <si>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</si>
  <si>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</si>
  <si>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</si>
  <si>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</si>
  <si>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</si>
  <si>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</si>
  <si>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</si>
  <si>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</si>
  <si>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</si>
  <si>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</si>
  <si>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</si>
  <si>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</si>
  <si>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</si>
  <si>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</si>
  <si>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</si>
  <si>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</si>
  <si>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</si>
  <si>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</si>
  <si>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</si>
  <si>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</si>
  <si>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</si>
  <si>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</si>
  <si>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</si>
  <si>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</si>
  <si>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</si>
  <si>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</si>
  <si>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</si>
  <si>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</si>
  <si>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</si>
  <si>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</si>
  <si>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</si>
  <si>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</si>
  <si>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</si>
  <si>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</si>
  <si>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</si>
  <si>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</si>
  <si>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</si>
  <si>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</si>
  <si>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</si>
  <si>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</si>
  <si>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</si>
  <si>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</si>
  <si>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</si>
  <si>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</si>
  <si>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</si>
  <si>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</si>
  <si>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</si>
  <si>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</si>
  <si>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</si>
  <si>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</si>
  <si>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</si>
  <si>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</si>
  <si>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</si>
  <si>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</si>
  <si>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</si>
  <si>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</si>
  <si>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</si>
  <si>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</si>
  <si>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</si>
  <si>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</si>
  <si>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</si>
  <si>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</si>
  <si>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</si>
  <si>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</si>
  <si>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</si>
  <si>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</si>
  <si>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</si>
  <si>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</si>
  <si>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</si>
  <si>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</si>
  <si>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</si>
  <si>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</si>
  <si>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</si>
  <si>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</si>
  <si>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</si>
  <si>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</si>
  <si>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</si>
  <si>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</si>
  <si>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</si>
  <si>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</si>
  <si>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</si>
  <si>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</si>
  <si>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</si>
  <si>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</si>
  <si>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</si>
  <si>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</si>
  <si>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</si>
  <si>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</si>
  <si>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</si>
  <si>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</si>
  <si>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</si>
  <si>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</si>
  <si>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</si>
  <si>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</si>
  <si>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</si>
  <si>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</si>
  <si>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</si>
  <si>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</si>
  <si>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</si>
  <si>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</si>
  <si>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</si>
  <si>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</si>
  <si>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</si>
  <si>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</si>
  <si>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</si>
  <si>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</si>
  <si>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</si>
  <si>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</si>
  <si>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</si>
  <si>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</si>
  <si>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</si>
  <si>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</si>
  <si>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</si>
  <si>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</si>
  <si>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</si>
  <si>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</si>
  <si>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</si>
  <si>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</si>
  <si>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</si>
  <si>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</si>
  <si>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</si>
  <si>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</si>
  <si>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</si>
  <si>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</si>
  <si>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</si>
  <si>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</si>
  <si>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</si>
  <si>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</si>
  <si>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</si>
  <si>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</si>
  <si>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</si>
  <si>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</si>
  <si>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</si>
  <si>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</si>
  <si>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</si>
  <si>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</si>
  <si>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</si>
  <si>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</si>
  <si>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</si>
  <si>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</si>
  <si>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</si>
  <si>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</si>
  <si>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</si>
  <si>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</si>
  <si>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</si>
  <si>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</si>
  <si>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</si>
  <si>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</si>
  <si>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</si>
  <si>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</si>
  <si>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</si>
  <si>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</si>
  <si>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</si>
  <si>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</si>
  <si>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</si>
  <si>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</si>
  <si>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</si>
  <si>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</si>
  <si>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</si>
  <si>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</si>
  <si>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</si>
  <si>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</si>
  <si>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</si>
  <si>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</si>
  <si>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</si>
  <si>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</si>
  <si>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</si>
  <si>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</si>
  <si>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</si>
  <si>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</si>
  <si>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</si>
  <si>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</si>
  <si>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</si>
  <si>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</si>
  <si>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</si>
  <si>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</si>
  <si>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</si>
  <si>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</si>
  <si>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</si>
  <si>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</si>
  <si>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</si>
  <si>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</si>
  <si>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</si>
  <si>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</si>
  <si>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</si>
  <si>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</si>
  <si>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</si>
  <si>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</si>
  <si>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</si>
  <si>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</si>
  <si>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</si>
  <si>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</si>
  <si>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</si>
  <si>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</si>
  <si>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</si>
  <si>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</si>
  <si>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</si>
  <si>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</si>
  <si>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</si>
  <si>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</si>
  <si>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</si>
  <si>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</si>
  <si>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</si>
  <si>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</si>
  <si>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</si>
  <si>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</si>
  <si>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</si>
  <si>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</si>
  <si>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</si>
  <si>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</si>
  <si>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</si>
  <si>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</si>
  <si>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</si>
  <si>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</si>
  <si>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</si>
  <si>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</si>
  <si>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</si>
  <si>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</si>
  <si>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</si>
  <si>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</si>
  <si>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</si>
  <si>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</si>
  <si>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</si>
  <si>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</si>
  <si>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</si>
  <si>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</si>
  <si>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</si>
  <si>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</si>
  <si>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</si>
  <si>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</si>
  <si>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</si>
  <si>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</si>
  <si>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</si>
  <si>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</si>
  <si>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</si>
  <si>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</si>
  <si>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</si>
  <si>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</si>
  <si>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</si>
  <si>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</si>
  <si>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</si>
  <si>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</si>
  <si>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</si>
  <si>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</si>
  <si>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</si>
  <si>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</si>
  <si>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</si>
  <si>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</si>
  <si>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</si>
  <si>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</si>
  <si>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</si>
  <si>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</si>
  <si>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</si>
  <si>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</si>
  <si>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</si>
  <si>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</si>
  <si>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</si>
  <si>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</si>
  <si>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</si>
  <si>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</si>
  <si>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</si>
  <si>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</si>
  <si>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</si>
  <si>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</si>
  <si>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</si>
  <si>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</si>
  <si>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</si>
  <si>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</si>
  <si>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</si>
  <si>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</si>
  <si>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</si>
  <si>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</si>
  <si>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</si>
  <si>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</si>
  <si>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</si>
  <si>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</si>
  <si>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</si>
  <si>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</si>
  <si>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</si>
  <si>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</si>
  <si>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</si>
  <si>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</si>
  <si>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</si>
  <si>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</si>
  <si>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</si>
  <si>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</si>
  <si>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</si>
  <si>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</si>
  <si>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</si>
  <si>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</si>
  <si>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</si>
  <si>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</si>
  <si>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</si>
  <si>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</si>
  <si>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</si>
  <si>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</si>
  <si>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</si>
  <si>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</si>
  <si>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</si>
  <si>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</si>
  <si>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</si>
  <si>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</si>
  <si>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</si>
  <si>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</si>
  <si>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</si>
  <si>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</si>
  <si>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</si>
  <si>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</si>
  <si>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</si>
  <si>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</si>
  <si>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</si>
  <si>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</si>
  <si>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</si>
  <si>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</si>
  <si>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</si>
  <si>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</si>
  <si>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</si>
  <si>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</si>
  <si>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</si>
  <si>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</si>
  <si>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</si>
  <si>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</si>
  <si>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</si>
  <si>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</si>
  <si>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</si>
  <si>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</si>
  <si>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</si>
  <si>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</si>
  <si>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</si>
  <si>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</si>
  <si>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</si>
  <si>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</si>
  <si>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</si>
  <si>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</si>
  <si>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</si>
  <si>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</si>
  <si>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</si>
  <si>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</si>
  <si>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</si>
  <si>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</si>
  <si>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</si>
  <si>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</si>
  <si>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</si>
  <si>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</si>
  <si>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</si>
  <si>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</si>
  <si>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</si>
  <si>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</si>
  <si>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</si>
  <si>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</si>
  <si>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</si>
  <si>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</si>
  <si>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</si>
  <si>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</si>
  <si>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</si>
  <si>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</si>
  <si>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</si>
  <si>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</si>
  <si>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</si>
  <si>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</si>
  <si>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</si>
  <si>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</si>
  <si>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</si>
  <si>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</si>
  <si>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</si>
  <si>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</si>
  <si>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</si>
  <si>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</si>
  <si>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</si>
  <si>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</si>
  <si>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</si>
  <si>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</si>
  <si>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</si>
  <si>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</si>
  <si>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</si>
  <si>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</si>
  <si>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</si>
  <si>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</si>
  <si>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</si>
  <si>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</si>
  <si>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</si>
  <si>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</si>
  <si>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</si>
  <si>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</si>
  <si>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</si>
  <si>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</si>
  <si>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</si>
  <si>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</si>
  <si>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</si>
  <si>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</si>
  <si>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</si>
  <si>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</si>
  <si>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</si>
  <si>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</si>
  <si>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</si>
  <si>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</si>
  <si>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</si>
  <si>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</si>
  <si>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</si>
  <si>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</si>
  <si>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</si>
  <si>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</si>
  <si>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</si>
  <si>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</si>
  <si>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</si>
  <si>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</si>
  <si>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</si>
  <si>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</si>
  <si>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</si>
  <si>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</si>
  <si>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</si>
  <si>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</si>
  <si>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</si>
  <si>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</si>
  <si>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</si>
  <si>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</si>
  <si>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</si>
  <si>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</si>
  <si>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</si>
  <si>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</si>
  <si>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</si>
  <si>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</si>
  <si>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</si>
  <si>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</si>
  <si>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</si>
  <si>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</si>
  <si>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</si>
  <si>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</si>
  <si>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</si>
  <si>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</si>
  <si>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</si>
  <si>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</si>
  <si>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</si>
  <si>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</si>
  <si>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</si>
  <si>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</si>
  <si>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</si>
  <si>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</si>
  <si>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</si>
  <si>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</si>
  <si>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</si>
  <si>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</si>
  <si>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</si>
  <si>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</si>
  <si>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</si>
  <si>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</si>
  <si>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</si>
  <si>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</si>
  <si>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</si>
  <si>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</si>
  <si>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</si>
  <si>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</si>
  <si>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</si>
  <si>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</si>
  <si>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</si>
  <si>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</si>
  <si>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</si>
  <si>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</si>
  <si>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</si>
  <si>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</si>
  <si>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</si>
  <si>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</si>
  <si>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</si>
  <si>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</si>
  <si>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</si>
  <si>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</si>
  <si>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</si>
  <si>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</si>
  <si>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</si>
  <si>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</si>
  <si>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</si>
  <si>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</si>
  <si>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</si>
  <si>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</si>
  <si>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</si>
  <si>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</si>
  <si>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</si>
  <si>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</si>
  <si>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</si>
  <si>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</si>
  <si>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</si>
  <si>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</si>
  <si>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</si>
  <si>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</si>
  <si>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</si>
  <si>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</si>
  <si>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</si>
  <si>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</si>
  <si>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</si>
  <si>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</si>
  <si>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</si>
  <si>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</si>
  <si>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</si>
  <si>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</si>
  <si>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</si>
  <si>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</si>
  <si>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</si>
  <si>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</si>
  <si>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</si>
  <si>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</si>
  <si>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</si>
  <si>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</si>
  <si>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</si>
  <si>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</si>
  <si>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</si>
  <si>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</si>
  <si>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</si>
  <si>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</si>
  <si>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</si>
  <si>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</si>
  <si>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</si>
  <si>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</si>
  <si>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</si>
  <si>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</si>
  <si>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</si>
  <si>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</si>
  <si>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</si>
  <si>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</si>
  <si>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</si>
  <si>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</si>
  <si>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</si>
  <si>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</si>
  <si>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</si>
  <si>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</si>
  <si>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</si>
  <si>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</si>
  <si>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</si>
  <si>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</si>
  <si>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</si>
  <si>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</si>
  <si>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</si>
  <si>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</si>
  <si>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</si>
  <si>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</si>
  <si>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</si>
  <si>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</si>
  <si>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</si>
  <si>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</si>
  <si>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</si>
  <si>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</si>
  <si>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</si>
  <si>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</si>
  <si>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</si>
  <si>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</si>
  <si>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</si>
  <si>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</si>
  <si>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</si>
  <si>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</si>
  <si>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</si>
  <si>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</si>
  <si>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</si>
  <si>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</si>
  <si>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</si>
  <si>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</si>
  <si>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</si>
  <si>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</si>
  <si>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</si>
  <si>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</si>
  <si>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</si>
  <si>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</si>
  <si>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</si>
  <si>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</si>
  <si>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</si>
  <si>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</si>
  <si>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</si>
  <si>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</si>
  <si>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</si>
  <si>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</si>
  <si>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</si>
  <si>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</si>
  <si>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</si>
  <si>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</si>
  <si>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</si>
  <si>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</si>
  <si>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</si>
  <si>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</si>
  <si>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</si>
  <si>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</si>
  <si>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</si>
  <si>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</si>
  <si>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</si>
  <si>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</si>
  <si>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</si>
  <si>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</si>
  <si>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</si>
  <si>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</si>
  <si>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</si>
  <si>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</si>
  <si>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</si>
  <si>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</si>
  <si>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</si>
  <si>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</si>
  <si>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</si>
  <si>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</si>
  <si>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</si>
  <si>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</si>
  <si>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</si>
  <si>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</si>
  <si>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</si>
  <si>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</si>
  <si>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</si>
  <si>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</si>
  <si>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</si>
  <si>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</si>
  <si>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</si>
  <si>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</si>
  <si>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</si>
  <si>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</si>
  <si>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</si>
  <si>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</si>
  <si>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</si>
  <si>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</si>
  <si>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</si>
  <si>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</si>
  <si>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</si>
  <si>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</si>
  <si>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</si>
  <si>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</si>
  <si>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</si>
  <si>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</si>
  <si>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</si>
  <si>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</si>
  <si>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</si>
  <si>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</si>
  <si>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</si>
  <si>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</si>
  <si>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</si>
  <si>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</si>
  <si>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</si>
  <si>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</si>
  <si>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</si>
  <si>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</si>
  <si>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</si>
  <si>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</si>
  <si>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</si>
  <si>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</si>
  <si>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</si>
  <si>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</si>
  <si>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</si>
  <si>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</si>
  <si>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</si>
  <si>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</si>
  <si>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</si>
  <si>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</si>
  <si>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</si>
  <si>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</si>
  <si>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</si>
  <si>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</si>
  <si>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</si>
  <si>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</si>
  <si>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</si>
  <si>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</si>
  <si>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</si>
  <si>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</si>
  <si>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</si>
  <si>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</si>
  <si>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</si>
  <si>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</si>
  <si>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</si>
  <si>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</si>
  <si>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</si>
  <si>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</si>
  <si>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</si>
  <si>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</si>
  <si>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</si>
  <si>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</si>
  <si>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</si>
  <si>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</si>
  <si>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</si>
  <si>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</si>
  <si>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</si>
  <si>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</si>
  <si>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</si>
  <si>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</si>
  <si>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</si>
  <si>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</si>
  <si>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</si>
  <si>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</si>
  <si>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</si>
  <si>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</si>
  <si>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</si>
  <si>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</si>
  <si>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</si>
  <si>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</si>
  <si>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</si>
  <si>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</si>
  <si>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</si>
  <si>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</si>
  <si>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</si>
  <si>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</si>
  <si>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</si>
  <si>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</si>
  <si>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</si>
  <si>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</si>
  <si>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</si>
  <si>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</si>
  <si>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</si>
  <si>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</si>
  <si>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</si>
  <si>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</si>
  <si>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</si>
  <si>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</si>
  <si>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</si>
  <si>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</si>
  <si>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</si>
  <si>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</si>
  <si>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</si>
  <si>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</si>
  <si>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</si>
  <si>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</si>
  <si>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</si>
  <si>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</si>
  <si>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</si>
  <si>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</si>
  <si>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</si>
  <si>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</si>
  <si>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</si>
  <si>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</si>
  <si>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</si>
  <si>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</si>
  <si>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</si>
  <si>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</si>
  <si>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</si>
  <si>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</si>
  <si>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</si>
  <si>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</si>
  <si>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</si>
  <si>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</si>
  <si>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</si>
  <si>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</si>
  <si>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</si>
  <si>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</si>
  <si>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</si>
  <si>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</si>
  <si>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</si>
  <si>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</si>
  <si>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</si>
  <si>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</si>
  <si>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</si>
  <si>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</si>
  <si>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</si>
  <si>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</si>
  <si>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</si>
  <si>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</si>
  <si>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</si>
  <si>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</si>
  <si>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</si>
  <si>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</si>
  <si>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</si>
  <si>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</si>
  <si>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</si>
  <si>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</si>
  <si>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</si>
  <si>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</si>
  <si>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</si>
  <si>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</si>
  <si>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</si>
  <si>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</si>
  <si>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</si>
  <si>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</si>
  <si>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</si>
  <si>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</si>
  <si>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</si>
  <si>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</si>
  <si>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</si>
  <si>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</si>
  <si>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</si>
  <si>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</si>
  <si>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</si>
  <si>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</si>
  <si>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</si>
  <si>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</si>
  <si>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</si>
  <si>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</si>
  <si>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</si>
  <si>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</si>
  <si>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</si>
  <si>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</si>
  <si>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</si>
  <si>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</si>
  <si>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</si>
  <si>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</si>
  <si>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</si>
  <si>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</si>
  <si>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</si>
  <si>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</si>
  <si>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</si>
  <si>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</si>
  <si>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</si>
  <si>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</si>
  <si>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</si>
  <si>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</si>
  <si>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</si>
  <si>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</si>
  <si>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</si>
  <si>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</si>
  <si>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</si>
  <si>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</si>
  <si>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</si>
  <si>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</si>
  <si>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</si>
  <si>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</si>
  <si>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</si>
  <si>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</si>
  <si>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</si>
  <si>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</si>
  <si>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</si>
  <si>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</si>
  <si>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</si>
  <si>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</si>
  <si>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</si>
  <si>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</si>
  <si>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</si>
  <si>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</si>
  <si>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</si>
  <si>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</si>
  <si>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</si>
  <si>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</si>
  <si>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</si>
  <si>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</si>
  <si>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</si>
  <si>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</si>
  <si>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</si>
  <si>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</si>
  <si>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</si>
  <si>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</si>
  <si>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</si>
  <si>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</si>
  <si>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</si>
  <si>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</si>
  <si>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</si>
  <si>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</si>
  <si>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</si>
  <si>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</si>
  <si>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</si>
  <si>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</si>
  <si>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</si>
  <si>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</si>
  <si>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</si>
  <si>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</si>
  <si>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</si>
  <si>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</si>
  <si>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</si>
  <si>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</si>
  <si>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</si>
  <si>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</si>
  <si>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</si>
  <si>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</si>
  <si>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</si>
  <si>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</si>
  <si>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</si>
  <si>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</si>
  <si>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</si>
  <si>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</si>
  <si>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</si>
  <si>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</si>
  <si>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</si>
  <si>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</si>
  <si>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</si>
  <si>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</si>
  <si>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</si>
  <si>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</si>
  <si>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</si>
  <si>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</si>
  <si>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</si>
  <si>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</si>
  <si>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</si>
  <si>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</si>
  <si>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</si>
  <si>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</si>
  <si>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</si>
  <si>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</si>
  <si>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</si>
  <si>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</si>
  <si>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</si>
  <si>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</si>
  <si>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</si>
  <si>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</si>
  <si>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</si>
  <si>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</si>
  <si>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</si>
  <si>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</si>
  <si>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</si>
  <si>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</si>
  <si>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</si>
  <si>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</si>
  <si>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</si>
  <si>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</si>
  <si>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</si>
  <si>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</si>
  <si>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</si>
  <si>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</si>
  <si>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</si>
  <si>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</si>
  <si>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</si>
  <si>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</si>
  <si>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</si>
  <si>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</si>
  <si>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</si>
  <si>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</si>
  <si>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</si>
  <si>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</si>
  <si>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</si>
  <si>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</si>
  <si>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</si>
  <si>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</si>
  <si>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</si>
  <si>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</si>
  <si>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</si>
  <si>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</si>
  <si>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</si>
  <si>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</si>
  <si>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</si>
  <si>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</si>
  <si>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</si>
  <si>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</si>
  <si>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</si>
  <si>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</si>
  <si>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</si>
  <si>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</si>
  <si>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</si>
  <si>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</si>
  <si>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</si>
  <si>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</si>
  <si>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</si>
  <si>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</si>
  <si>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</si>
  <si>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</si>
  <si>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</si>
  <si>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</si>
  <si>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</si>
  <si>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</si>
  <si>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</si>
  <si>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</si>
  <si>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</si>
  <si>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</si>
  <si>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</si>
  <si>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</si>
  <si>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</si>
  <si>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</si>
  <si>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</si>
  <si>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</si>
  <si>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</si>
  <si>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</si>
  <si>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</si>
  <si>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</si>
  <si>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</si>
  <si>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</si>
  <si>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</si>
  <si>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</si>
  <si>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</si>
  <si>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</si>
  <si>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</si>
  <si>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</si>
  <si>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</si>
  <si>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</si>
  <si>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</si>
  <si>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</si>
  <si>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</si>
  <si>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</si>
  <si>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</si>
  <si>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</si>
  <si>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</si>
  <si>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</si>
  <si>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</si>
  <si>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</si>
  <si>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</si>
  <si>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</si>
  <si>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</si>
  <si>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</si>
  <si>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</si>
  <si>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</si>
  <si>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</si>
  <si>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</si>
  <si>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</si>
  <si>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</si>
  <si>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</si>
  <si>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</si>
  <si>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</si>
  <si>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</si>
  <si>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</si>
  <si>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</si>
  <si>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</si>
  <si>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</si>
  <si>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</si>
  <si>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</si>
  <si>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</si>
  <si>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</si>
  <si>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</si>
  <si>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</si>
  <si>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</si>
  <si>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</si>
  <si>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</si>
  <si>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</si>
  <si>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</si>
  <si>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</si>
  <si>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</si>
  <si>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</si>
  <si>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</si>
  <si>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</si>
  <si>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</si>
  <si>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</si>
  <si>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</si>
  <si>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</si>
  <si>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</si>
  <si>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</si>
  <si>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</si>
  <si>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</si>
  <si>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</si>
  <si>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</si>
  <si>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</si>
  <si>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</si>
  <si>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</si>
  <si>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</si>
  <si>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</si>
  <si>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</si>
  <si>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</si>
  <si>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</si>
  <si>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</si>
  <si>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</si>
  <si>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</si>
  <si>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</si>
  <si>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</si>
  <si>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</si>
  <si>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</si>
  <si>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</si>
  <si>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</si>
  <si>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</si>
  <si>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</si>
  <si>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</si>
  <si>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</si>
  <si>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</si>
  <si>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</si>
  <si>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</si>
  <si>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</si>
  <si>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</si>
  <si>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</si>
  <si>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</si>
  <si>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</si>
  <si>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</si>
  <si>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</si>
  <si>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</si>
  <si>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</si>
  <si>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</si>
  <si>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</si>
  <si>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</si>
  <si>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</si>
  <si>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</si>
  <si>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</si>
  <si>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</si>
  <si>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</si>
  <si>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</si>
  <si>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</si>
  <si>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</si>
  <si>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</si>
  <si>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</si>
  <si>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</si>
  <si>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</si>
  <si>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</si>
  <si>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</si>
  <si>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</si>
  <si>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</si>
  <si>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</si>
  <si>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</si>
  <si>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</si>
  <si>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</si>
  <si>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</si>
  <si>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</si>
  <si>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</si>
  <si>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</si>
  <si>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</si>
  <si>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</si>
  <si>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</si>
  <si>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</si>
  <si>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</si>
  <si>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</si>
  <si>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</si>
  <si>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</si>
  <si>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</si>
  <si>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</si>
  <si>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</si>
  <si>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</si>
  <si>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</si>
  <si>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</si>
  <si>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</si>
  <si>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</si>
  <si>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</si>
  <si>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</si>
  <si>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</si>
  <si>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</si>
  <si>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</si>
  <si>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</si>
  <si>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</si>
  <si>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</si>
  <si>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</si>
  <si>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</si>
  <si>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</si>
  <si>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</si>
  <si>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</si>
  <si>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</si>
  <si>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</si>
  <si>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</si>
  <si>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</si>
  <si>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</si>
  <si>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</si>
  <si>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</si>
  <si>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</si>
  <si>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</si>
  <si>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</si>
  <si>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</si>
  <si>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</si>
  <si>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</si>
  <si>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</si>
  <si>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</si>
  <si>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</si>
  <si>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</si>
  <si>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</si>
  <si>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</si>
  <si>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</si>
  <si>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</si>
  <si>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</si>
  <si>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</si>
  <si>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</si>
  <si>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</si>
  <si>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</si>
  <si>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</si>
  <si>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</si>
  <si>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</si>
  <si>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</si>
  <si>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</si>
  <si>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</si>
  <si>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</si>
  <si>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</si>
  <si>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</si>
  <si>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</si>
  <si>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</si>
  <si>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</si>
  <si>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</si>
  <si>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</si>
  <si>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</si>
  <si>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</si>
  <si>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</si>
  <si>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</si>
  <si>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</si>
  <si>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</si>
  <si>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</si>
  <si>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</si>
  <si>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</si>
  <si>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</si>
  <si>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</si>
  <si>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</si>
  <si>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</si>
  <si>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</si>
  <si>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</si>
  <si>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</si>
  <si>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</si>
  <si>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</si>
  <si>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</si>
  <si>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</si>
  <si>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</si>
  <si>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</si>
  <si>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</si>
  <si>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</si>
  <si>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</si>
  <si>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</si>
  <si>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</si>
  <si>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</si>
  <si>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</si>
  <si>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</si>
  <si>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</si>
  <si>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</si>
  <si>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</si>
  <si>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</si>
  <si>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</si>
  <si>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</si>
  <si>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</si>
  <si>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</si>
  <si>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</si>
  <si>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</si>
  <si>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</si>
  <si>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</si>
  <si>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</si>
  <si>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</si>
  <si>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</si>
  <si>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</si>
  <si>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</si>
  <si>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</si>
  <si>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</si>
  <si>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</si>
  <si>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</si>
  <si>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</si>
  <si>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</si>
  <si>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</si>
  <si>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</si>
  <si>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</si>
  <si>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</si>
  <si>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</si>
  <si>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</si>
  <si>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</si>
  <si>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</si>
  <si>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</si>
  <si>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</si>
  <si>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</si>
  <si>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</si>
  <si>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</si>
  <si>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</si>
  <si>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</si>
  <si>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</si>
  <si>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</si>
  <si>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</si>
  <si>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</si>
  <si>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</si>
  <si>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</si>
  <si>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</si>
  <si>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</si>
  <si>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</si>
  <si>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</si>
  <si>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</si>
  <si>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</si>
  <si>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</si>
  <si>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</si>
  <si>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</si>
  <si>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</si>
  <si>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</si>
  <si>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</si>
  <si>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</si>
  <si>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</si>
  <si>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</si>
  <si>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</si>
  <si>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</si>
  <si>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</si>
  <si>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</si>
  <si>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</si>
  <si>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</si>
  <si>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</si>
  <si>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</si>
  <si>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</si>
  <si>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</si>
  <si>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</si>
  <si>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</si>
  <si>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</si>
  <si>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</si>
  <si>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</si>
  <si>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</si>
  <si>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</si>
  <si>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</si>
  <si>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</si>
  <si>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</si>
  <si>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</si>
  <si>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</si>
  <si>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</si>
  <si>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</si>
  <si>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</si>
  <si>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</si>
  <si>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</si>
  <si>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</si>
  <si>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</si>
  <si>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</si>
  <si>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</si>
  <si>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</si>
  <si>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</si>
  <si>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</si>
  <si>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</si>
  <si>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</si>
  <si>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</si>
  <si>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</si>
  <si>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</si>
  <si>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</si>
  <si>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</si>
  <si>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</si>
  <si>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</si>
  <si>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</si>
  <si>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</si>
  <si>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</si>
  <si>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</si>
  <si>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</si>
  <si>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</si>
  <si>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</si>
  <si>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</si>
  <si>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</si>
  <si>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</si>
  <si>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</si>
  <si>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</si>
  <si>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</si>
  <si>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</si>
  <si>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</si>
  <si>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</si>
  <si>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</si>
  <si>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</si>
  <si>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</si>
  <si>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</si>
  <si>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</si>
  <si>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</si>
  <si>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</si>
  <si>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</si>
  <si>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</si>
  <si>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</si>
  <si>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</si>
  <si>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</si>
  <si>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</si>
  <si>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</si>
  <si>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</si>
  <si>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</si>
  <si>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</si>
  <si>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</si>
  <si>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</si>
  <si>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</si>
  <si>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</si>
  <si>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</si>
  <si>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</si>
  <si>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</si>
  <si>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</si>
  <si>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</si>
  <si>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</si>
  <si>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</si>
  <si>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</si>
  <si>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</si>
  <si>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</si>
  <si>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</si>
  <si>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</si>
  <si>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</si>
  <si>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</si>
  <si>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</si>
  <si>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</si>
  <si>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</si>
  <si>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</si>
  <si>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</si>
  <si>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</si>
  <si>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</si>
  <si>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</si>
  <si>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</si>
  <si>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</si>
  <si>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</si>
  <si>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</si>
  <si>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</si>
  <si>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</si>
  <si>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</si>
  <si>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</si>
  <si>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</si>
  <si>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</si>
  <si>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</si>
  <si>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</si>
  <si>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</si>
  <si>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</si>
  <si>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</si>
  <si>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</si>
  <si>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</si>
  <si>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</si>
  <si>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</si>
  <si>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</si>
  <si>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</si>
  <si>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</si>
  <si>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</si>
  <si>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</si>
  <si>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</si>
  <si>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</si>
  <si>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</si>
  <si>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</si>
  <si>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</si>
  <si>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</si>
  <si>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</si>
  <si>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</si>
  <si>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</si>
  <si>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</si>
  <si>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</si>
  <si>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</si>
  <si>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</si>
  <si>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</si>
  <si>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</si>
  <si>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</si>
  <si>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</si>
  <si>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</si>
  <si>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</si>
  <si>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</si>
  <si>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</si>
  <si>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</si>
  <si>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</si>
  <si>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</si>
  <si>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</si>
  <si>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</si>
  <si>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</si>
  <si>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</si>
  <si>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</si>
  <si>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</si>
  <si>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</si>
  <si>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</si>
  <si>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</si>
  <si>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</si>
  <si>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</si>
  <si>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</si>
  <si>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</si>
  <si>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</si>
  <si>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</si>
  <si>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</si>
  <si>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</si>
  <si>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</si>
  <si>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</si>
  <si>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</si>
  <si>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</si>
  <si>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</si>
  <si>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</si>
  <si>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</si>
  <si>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</si>
  <si>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</si>
  <si>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</si>
  <si>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</si>
  <si>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</si>
  <si>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</si>
  <si>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</si>
  <si>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</si>
  <si>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</si>
  <si>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</si>
  <si>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</si>
  <si>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</si>
  <si>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</si>
  <si>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</si>
  <si>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</si>
  <si>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</si>
  <si>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</si>
  <si>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</si>
  <si>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</si>
  <si>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</si>
  <si>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</si>
  <si>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</si>
  <si>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</si>
  <si>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</si>
  <si>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</si>
  <si>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</si>
  <si>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</si>
  <si>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</si>
  <si>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</si>
  <si>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</si>
  <si>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</si>
  <si>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</si>
  <si>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</si>
  <si>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</si>
  <si>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</si>
  <si>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</si>
  <si>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</si>
  <si>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</si>
  <si>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</si>
  <si>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</si>
  <si>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</si>
  <si>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</si>
  <si>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</si>
  <si>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</si>
  <si>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</si>
  <si>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</si>
  <si>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</si>
  <si>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</si>
  <si>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</si>
  <si>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</si>
  <si>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</si>
  <si>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</si>
  <si>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</si>
  <si>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</si>
  <si>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</si>
  <si>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</si>
  <si>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</si>
  <si>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</si>
  <si>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</si>
  <si>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</si>
  <si>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</si>
  <si>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</si>
  <si>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</si>
  <si>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</si>
  <si>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</si>
  <si>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</si>
  <si>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</si>
  <si>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</si>
  <si>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</si>
  <si>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</si>
  <si>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</si>
  <si>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</si>
  <si>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</si>
  <si>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</si>
  <si>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</si>
  <si>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</si>
  <si>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</si>
  <si>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</si>
  <si>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</si>
  <si>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</si>
  <si>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</si>
  <si>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</si>
  <si>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</si>
  <si>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</si>
  <si>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</si>
  <si>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</si>
  <si>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</si>
  <si>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</si>
  <si>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</si>
  <si>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</si>
  <si>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</si>
  <si>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</si>
  <si>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</si>
  <si>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</si>
  <si>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</si>
  <si>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</si>
  <si>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</si>
  <si>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</si>
  <si>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</si>
  <si>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</si>
  <si>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</si>
  <si>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</si>
  <si>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</si>
  <si>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</si>
  <si>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</si>
  <si>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</si>
  <si>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</si>
  <si>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</si>
  <si>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</si>
  <si>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</si>
  <si>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</si>
  <si>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</si>
  <si>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</si>
  <si>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</si>
  <si>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</si>
  <si>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</si>
  <si>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</si>
  <si>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</si>
  <si>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</si>
  <si>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</si>
  <si>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</si>
  <si>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</si>
  <si>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</si>
  <si>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</si>
  <si>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</si>
  <si>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</si>
  <si>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</si>
  <si>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</si>
  <si>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</si>
  <si>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</si>
  <si>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</si>
  <si>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</si>
  <si>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</si>
  <si>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</si>
  <si>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</si>
  <si>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</si>
  <si>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</si>
  <si>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</si>
  <si>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</si>
  <si>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</si>
  <si>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</si>
  <si>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</si>
  <si>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</si>
  <si>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</si>
  <si>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</si>
  <si>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</si>
  <si>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</si>
  <si>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</si>
  <si>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</si>
  <si>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</si>
  <si>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</si>
  <si>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</si>
  <si>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</si>
  <si>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</si>
  <si>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</si>
  <si>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</si>
  <si>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</si>
  <si>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</si>
  <si>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</si>
  <si>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</si>
  <si>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</si>
  <si>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</si>
  <si>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</si>
  <si>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</si>
  <si>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</si>
  <si>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</si>
  <si>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</si>
  <si>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</si>
  <si>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</si>
  <si>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</si>
  <si>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</si>
  <si>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</si>
  <si>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</si>
  <si>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</si>
  <si>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</si>
  <si>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</si>
  <si>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</si>
  <si>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</si>
  <si>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</si>
  <si>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</si>
  <si>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</si>
  <si>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</si>
  <si>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</si>
  <si>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</si>
  <si>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</si>
  <si>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</si>
  <si>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</si>
  <si>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</si>
  <si>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</si>
  <si>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</si>
  <si>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</si>
  <si>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</si>
  <si>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</si>
  <si>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</si>
  <si>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</si>
  <si>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</si>
  <si>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</si>
  <si>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</si>
  <si>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</si>
  <si>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</si>
  <si>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</si>
  <si>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</si>
  <si>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</si>
  <si>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</si>
  <si>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</si>
  <si>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</si>
  <si>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</si>
  <si>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</si>
  <si>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</si>
  <si>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</si>
  <si>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</si>
  <si>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</si>
  <si>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</si>
  <si>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</si>
  <si>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</si>
  <si>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</si>
  <si>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</si>
  <si>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</si>
  <si>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</si>
  <si>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</si>
  <si>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</si>
  <si>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</si>
  <si>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</si>
  <si>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</si>
  <si>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</si>
  <si>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</si>
  <si>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</si>
  <si>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</si>
  <si>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</si>
  <si>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</si>
  <si>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</si>
  <si>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</si>
  <si>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</si>
  <si>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</si>
  <si>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</si>
  <si>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</si>
  <si>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</si>
  <si>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</si>
  <si>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</si>
  <si>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</si>
  <si>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</si>
  <si>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</si>
  <si>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</si>
  <si>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</si>
  <si>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</si>
  <si>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</si>
  <si>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</si>
  <si>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</si>
  <si>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</si>
  <si>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</si>
  <si>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</si>
  <si>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</si>
  <si>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</si>
  <si>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</si>
  <si>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</si>
  <si>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</si>
  <si>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</si>
  <si>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</si>
  <si>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</si>
  <si>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</si>
  <si>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</si>
  <si>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</si>
  <si>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</si>
  <si>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</si>
  <si>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</si>
  <si>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</si>
  <si>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</si>
  <si>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</si>
  <si>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</si>
  <si>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</si>
  <si>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</si>
  <si>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</si>
  <si>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</si>
  <si>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</si>
  <si>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</si>
  <si>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</si>
  <si>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</si>
  <si>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</si>
  <si>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</si>
  <si>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</si>
  <si>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</si>
  <si>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</si>
  <si>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</si>
  <si>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</si>
  <si>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</si>
  <si>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</si>
  <si>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</si>
  <si>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</si>
  <si>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</si>
  <si>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</si>
  <si>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</si>
  <si>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</si>
  <si>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</si>
  <si>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</si>
  <si>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</si>
  <si>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</si>
  <si>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</si>
  <si>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</si>
  <si>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</si>
  <si>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</si>
  <si>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</si>
  <si>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</si>
  <si>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</si>
  <si>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</si>
  <si>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</si>
  <si>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</si>
  <si>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</si>
  <si>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</si>
  <si>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</si>
  <si>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</si>
  <si>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</si>
  <si>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</si>
  <si>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</si>
  <si>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</si>
  <si>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</si>
  <si>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</si>
  <si>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</si>
  <si>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</si>
  <si>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</si>
  <si>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</si>
  <si>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</si>
  <si>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</si>
  <si>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</si>
  <si>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</si>
  <si>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</si>
  <si>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</si>
  <si>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</si>
  <si>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</si>
  <si>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</si>
  <si>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</si>
  <si>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</si>
  <si>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</si>
  <si>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</si>
  <si>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</si>
  <si>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</si>
  <si>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</si>
  <si>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</si>
  <si>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</si>
  <si>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</si>
  <si>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</si>
  <si>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</si>
  <si>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</si>
  <si>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</si>
  <si>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</si>
  <si>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</si>
  <si>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</si>
  <si>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</si>
  <si>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</si>
  <si>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</si>
  <si>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</si>
  <si>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</si>
  <si>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</si>
  <si>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</si>
  <si>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</si>
  <si>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</si>
  <si>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</si>
  <si>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</si>
  <si>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</si>
  <si>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</si>
  <si>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</si>
  <si>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</si>
  <si>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</si>
  <si>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</si>
  <si>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</si>
  <si>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</si>
  <si>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</si>
  <si>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</si>
  <si>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</si>
  <si>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</si>
  <si>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</si>
  <si>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</si>
  <si>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</si>
  <si>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</si>
  <si>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</si>
  <si>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</si>
  <si>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</si>
  <si>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</si>
  <si>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</si>
  <si>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</si>
  <si>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</si>
  <si>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</si>
  <si>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</si>
  <si>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</si>
  <si>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</si>
  <si>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</si>
  <si>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</si>
  <si>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</si>
  <si>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</si>
  <si>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</si>
  <si>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</si>
  <si>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</si>
  <si>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</si>
  <si>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</si>
  <si>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</si>
  <si>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</si>
  <si>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</si>
  <si>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</si>
  <si>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</si>
  <si>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</si>
  <si>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</si>
  <si>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</si>
  <si>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</si>
  <si>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</si>
  <si>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</si>
  <si>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</si>
  <si>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</si>
  <si>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</si>
  <si>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</si>
  <si>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</si>
  <si>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</si>
  <si>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</si>
  <si>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</si>
  <si>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</si>
  <si>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</si>
  <si>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</si>
  <si>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</si>
  <si>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</si>
  <si>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</si>
  <si>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</si>
  <si>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</si>
  <si>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</si>
  <si>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</si>
  <si>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</si>
  <si>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</si>
  <si>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</si>
  <si>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</si>
  <si>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</si>
  <si>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</si>
  <si>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</si>
  <si>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</si>
  <si>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</si>
  <si>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</si>
  <si>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</si>
  <si>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</si>
  <si>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</si>
  <si>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</si>
  <si>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</si>
  <si>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</si>
  <si>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</si>
  <si>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</si>
  <si>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</si>
  <si>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</si>
  <si>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</si>
  <si>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</si>
  <si>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</si>
  <si>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</si>
  <si>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</si>
  <si>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</si>
  <si>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</si>
  <si>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</si>
  <si>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</si>
  <si>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</si>
  <si>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</si>
  <si>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</si>
  <si>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</si>
  <si>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</si>
  <si>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</si>
  <si>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</si>
  <si>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</si>
  <si>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</si>
  <si>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</si>
  <si>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</si>
  <si>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</si>
  <si>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</si>
  <si>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</si>
  <si>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</si>
  <si>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</si>
  <si>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</si>
  <si>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</si>
  <si>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</si>
  <si>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</si>
  <si>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</si>
  <si>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</si>
  <si>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</si>
  <si>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</si>
  <si>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</si>
  <si>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</si>
  <si>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</si>
  <si>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</si>
  <si>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</si>
  <si>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</si>
  <si>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</si>
  <si>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</si>
  <si>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</si>
  <si>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</si>
  <si>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</si>
  <si>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</si>
  <si>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</si>
  <si>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</si>
  <si>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</si>
  <si>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</si>
  <si>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</si>
  <si>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</si>
  <si>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</si>
  <si>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</si>
  <si>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</si>
  <si>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</si>
  <si>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</si>
  <si>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</si>
  <si>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</si>
  <si>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</si>
  <si>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</si>
  <si>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</si>
  <si>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</si>
  <si>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</si>
  <si>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</si>
  <si>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</si>
  <si>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</si>
  <si>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</si>
  <si>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</si>
  <si>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</si>
  <si>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</si>
  <si>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</si>
  <si>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</si>
  <si>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</si>
  <si>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</si>
  <si>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</si>
  <si>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</si>
  <si>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</si>
  <si>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</si>
  <si>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</si>
  <si>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</si>
  <si>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</si>
  <si>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</si>
  <si>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</si>
  <si>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</si>
  <si>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</si>
  <si>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</si>
  <si>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</si>
  <si>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</si>
  <si>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</si>
  <si>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</si>
  <si>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</si>
  <si>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</si>
  <si>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</si>
  <si>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</si>
  <si>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</si>
  <si>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</si>
  <si>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</si>
  <si>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</si>
  <si>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</si>
  <si>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</si>
  <si>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</si>
  <si>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</si>
  <si>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</si>
  <si>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</si>
  <si>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</si>
  <si>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</si>
  <si>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</si>
  <si>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</si>
  <si>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</si>
  <si>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</si>
  <si>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</si>
  <si>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</si>
  <si>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</si>
  <si>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</si>
  <si>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</si>
  <si>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</si>
  <si>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</si>
  <si>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</si>
  <si>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</si>
  <si>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</si>
  <si>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</si>
  <si>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</si>
  <si>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</si>
  <si>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</si>
  <si>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</si>
  <si>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</si>
  <si>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</si>
  <si>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</si>
  <si>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</si>
  <si>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</si>
  <si>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</si>
  <si>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</si>
  <si>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</si>
  <si>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</si>
  <si>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</si>
  <si>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</si>
  <si>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</si>
  <si>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</si>
  <si>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</si>
  <si>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</si>
  <si>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</si>
  <si>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</si>
  <si>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</si>
  <si>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</si>
  <si>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</si>
  <si>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</si>
  <si>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</si>
  <si>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</si>
  <si>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</si>
  <si>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</si>
  <si>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</si>
  <si>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</si>
  <si>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</si>
  <si>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</si>
  <si>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</si>
  <si>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</si>
  <si>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</si>
  <si>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</si>
  <si>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</si>
  <si>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</si>
  <si>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</si>
  <si>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</si>
  <si>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</si>
  <si>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</si>
  <si>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</si>
  <si>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</si>
  <si>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</si>
  <si>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</si>
  <si>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</si>
  <si>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</si>
  <si>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</si>
  <si>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</si>
  <si>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</si>
  <si>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</si>
  <si>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</si>
  <si>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</si>
  <si>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</si>
  <si>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</si>
  <si>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</si>
  <si>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</si>
  <si>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</si>
  <si>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</si>
  <si>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</si>
  <si>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</si>
  <si>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</si>
  <si>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</si>
  <si>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</si>
  <si>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</si>
  <si>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</si>
  <si>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</si>
  <si>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</si>
  <si>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</si>
  <si>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</si>
  <si>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</si>
  <si>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</si>
  <si>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</si>
  <si>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</si>
  <si>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</si>
  <si>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</si>
  <si>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</si>
  <si>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</si>
  <si>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</si>
  <si>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</si>
  <si>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</si>
  <si>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</si>
  <si>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</si>
  <si>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</si>
  <si>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</si>
  <si>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</si>
  <si>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</si>
  <si>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</si>
  <si>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</si>
  <si>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</si>
  <si>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</si>
  <si>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</si>
  <si>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</si>
  <si>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</si>
  <si>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</si>
  <si>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</si>
  <si>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</si>
  <si>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</si>
  <si>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</si>
  <si>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</si>
  <si>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</si>
  <si>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</si>
  <si>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</si>
  <si>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</si>
  <si>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</si>
  <si>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</si>
  <si>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</si>
  <si>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</si>
  <si>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</si>
  <si>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</si>
  <si>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</si>
  <si>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</si>
  <si>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</si>
  <si>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</si>
  <si>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</si>
  <si>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</si>
  <si>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</si>
  <si>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</si>
  <si>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</si>
  <si>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</si>
  <si>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</si>
  <si>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</si>
  <si>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</si>
  <si>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</si>
  <si>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</si>
  <si>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</si>
  <si>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</si>
  <si>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</si>
  <si>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</si>
  <si>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</si>
  <si>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</si>
  <si>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</si>
  <si>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</si>
  <si>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</si>
  <si>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</si>
  <si>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</si>
  <si>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</si>
  <si>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</si>
  <si>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</si>
  <si>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</si>
  <si>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</si>
  <si>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</si>
  <si>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</si>
  <si>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</si>
  <si>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</si>
  <si>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</si>
  <si>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</si>
  <si>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</si>
  <si>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</si>
  <si>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</si>
  <si>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</si>
  <si>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</si>
  <si>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</si>
  <si>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</si>
  <si>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</si>
  <si>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</si>
  <si>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</si>
  <si>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</si>
  <si>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</si>
  <si>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</si>
  <si>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</si>
  <si>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</si>
  <si>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</si>
  <si>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</si>
  <si>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</si>
  <si>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</si>
  <si>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</si>
  <si>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</si>
  <si>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</si>
  <si>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</si>
  <si>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</si>
  <si>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</si>
  <si>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</si>
  <si>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</si>
  <si>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</si>
  <si>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</si>
  <si>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</si>
  <si>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</si>
  <si>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</si>
  <si>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</si>
  <si>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</si>
  <si>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</si>
  <si>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</si>
  <si>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</si>
  <si>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</si>
  <si>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</si>
  <si>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</si>
  <si>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</si>
  <si>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</si>
  <si>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</si>
  <si>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</si>
  <si>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</si>
  <si>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</si>
  <si>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</si>
  <si>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</si>
  <si>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</si>
  <si>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</si>
  <si>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</si>
  <si>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</si>
  <si>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</si>
  <si>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</si>
  <si>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</si>
  <si>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</si>
  <si>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</si>
  <si>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</si>
  <si>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</si>
  <si>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</si>
  <si>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</si>
  <si>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</si>
  <si>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</si>
  <si>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</si>
  <si>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</si>
  <si>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</si>
  <si>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</si>
  <si>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</si>
  <si>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</si>
  <si>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</si>
  <si>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</si>
  <si>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</si>
  <si>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</si>
  <si>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</si>
  <si>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</si>
  <si>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</si>
  <si>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</si>
  <si>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</si>
  <si>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</si>
  <si>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</si>
  <si>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</si>
  <si>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</si>
  <si>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</si>
  <si>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</si>
  <si>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</si>
  <si>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</si>
  <si>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</si>
  <si>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</si>
  <si>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</si>
  <si>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</si>
  <si>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</si>
  <si>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</si>
  <si>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</si>
  <si>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</si>
  <si>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</si>
  <si>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</si>
  <si>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</si>
  <si>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</si>
  <si>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</si>
  <si>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</si>
  <si>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</si>
  <si>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</si>
  <si>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</si>
  <si>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</si>
  <si>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</si>
  <si>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</si>
  <si>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</si>
  <si>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</si>
  <si>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</si>
  <si>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</si>
  <si>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</si>
  <si>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</si>
  <si>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</si>
  <si>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</si>
  <si>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</si>
  <si>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</si>
  <si>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</si>
  <si>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</si>
  <si>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</si>
  <si>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</si>
  <si>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</si>
  <si>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</si>
  <si>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</si>
  <si>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</si>
  <si>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</si>
  <si>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</si>
  <si>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</si>
  <si>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</si>
  <si>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</si>
  <si>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</si>
  <si>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</si>
  <si>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</si>
  <si>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</si>
  <si>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</si>
  <si>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</si>
  <si>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</si>
  <si>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</si>
  <si>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</si>
  <si>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</si>
  <si>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</si>
  <si>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</si>
  <si>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</si>
  <si>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</si>
  <si>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</si>
  <si>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</si>
  <si>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</si>
  <si>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</si>
  <si>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</si>
  <si>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</si>
  <si>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</si>
  <si>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</si>
  <si>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</si>
  <si>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</si>
  <si>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</si>
  <si>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</si>
  <si>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</si>
  <si>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</si>
  <si>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</si>
  <si>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</si>
  <si>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</si>
  <si>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</si>
  <si>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</si>
  <si>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</si>
  <si>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</si>
  <si>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</si>
  <si>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</si>
  <si>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</si>
  <si>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</si>
  <si>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</si>
  <si>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</si>
  <si>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</si>
  <si>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</si>
  <si>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</si>
  <si>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</si>
  <si>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</si>
  <si>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</si>
  <si>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</si>
  <si>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</si>
  <si>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</si>
  <si>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</si>
  <si>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</si>
  <si>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</si>
  <si>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</si>
  <si>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</si>
  <si>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</si>
  <si>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</si>
  <si>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</si>
  <si>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</si>
  <si>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</si>
  <si>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</si>
  <si>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</si>
  <si>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</si>
  <si>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</si>
  <si>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</si>
  <si>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</si>
  <si>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</si>
  <si>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</si>
  <si>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</si>
  <si>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</si>
  <si>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</si>
  <si>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</si>
  <si>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</si>
  <si>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</si>
  <si>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</si>
  <si>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</si>
  <si>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</si>
  <si>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</si>
  <si>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</si>
  <si>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</si>
  <si>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</si>
  <si>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</si>
  <si>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</si>
  <si>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</si>
  <si>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</si>
  <si>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</si>
  <si>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</si>
  <si>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</si>
  <si>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</si>
  <si>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</si>
  <si>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</si>
  <si>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</si>
  <si>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</si>
  <si>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</si>
  <si>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</si>
  <si>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</si>
  <si>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</si>
  <si>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</si>
  <si>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</si>
  <si>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</si>
  <si>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</si>
  <si>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</si>
  <si>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</si>
  <si>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</si>
  <si>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</si>
  <si>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</si>
  <si>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</si>
  <si>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</si>
  <si>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</si>
  <si>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</si>
  <si>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</si>
  <si>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</si>
  <si>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</si>
  <si>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</si>
  <si>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</si>
  <si>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</si>
  <si>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</si>
  <si>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</si>
  <si>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</si>
  <si>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</si>
  <si>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</si>
  <si>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</si>
  <si>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</si>
  <si>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</si>
  <si>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</si>
  <si>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</si>
  <si>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</si>
  <si>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</si>
  <si>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</si>
  <si>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</si>
  <si>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</si>
  <si>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</si>
  <si>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</si>
  <si>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</si>
  <si>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</si>
  <si>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</si>
  <si>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</si>
  <si>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</si>
  <si>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</si>
  <si>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</si>
  <si>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</si>
  <si>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</si>
  <si>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</si>
  <si>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</si>
  <si>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</si>
  <si>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</si>
  <si>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</si>
  <si>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</si>
  <si>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</si>
  <si>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</si>
  <si>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</si>
  <si>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</si>
  <si>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</si>
  <si>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</si>
  <si>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</si>
  <si>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</si>
  <si>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</si>
  <si>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</si>
  <si>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</si>
  <si>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</si>
  <si>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</si>
  <si>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</si>
  <si>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</si>
  <si>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</si>
  <si>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</si>
  <si>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</si>
  <si>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</si>
  <si>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</si>
  <si>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</si>
  <si>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</si>
  <si>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</si>
  <si>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</si>
  <si>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</si>
  <si>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</si>
  <si>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</si>
  <si>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</si>
  <si>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</si>
  <si>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</si>
  <si>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</si>
  <si>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</si>
  <si>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</si>
  <si>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</si>
  <si>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</si>
  <si>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</si>
  <si>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</si>
  <si>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</si>
  <si>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</si>
  <si>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</si>
  <si>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</si>
  <si>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</si>
  <si>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</si>
  <si>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</si>
  <si>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</si>
  <si>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</si>
  <si>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</si>
  <si>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</si>
  <si>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</si>
  <si>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</si>
  <si>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</si>
  <si>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</si>
  <si>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</si>
  <si>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</si>
  <si>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</si>
  <si>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</si>
  <si>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</si>
  <si>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</si>
  <si>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</si>
  <si>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</si>
  <si>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</si>
  <si>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</si>
  <si>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</si>
  <si>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</si>
  <si>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</si>
  <si>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</si>
  <si>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</si>
  <si>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</si>
  <si>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</si>
  <si>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</si>
  <si>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</si>
  <si>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</si>
  <si>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</si>
  <si>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</si>
  <si>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</si>
  <si>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</si>
  <si>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</si>
  <si>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</si>
  <si>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</si>
  <si>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</si>
  <si>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</si>
  <si>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</si>
  <si>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</si>
  <si>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</si>
  <si>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</si>
  <si>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</si>
  <si>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</si>
  <si>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</si>
  <si>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</si>
  <si>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</si>
  <si>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</si>
  <si>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</si>
  <si>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</si>
  <si>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</si>
  <si>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</si>
  <si>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</si>
  <si>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</si>
  <si>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</si>
  <si>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</si>
  <si>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</si>
  <si>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</si>
  <si>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</si>
  <si>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</si>
  <si>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</si>
  <si>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</si>
  <si>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</si>
  <si>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</si>
  <si>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</si>
  <si>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</si>
  <si>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</si>
  <si>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</si>
  <si>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</si>
  <si>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</si>
  <si>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</si>
  <si>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</si>
  <si>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</si>
  <si>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</si>
  <si>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</si>
  <si>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</si>
  <si>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</si>
  <si>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</si>
  <si>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</si>
  <si>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</si>
  <si>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</si>
  <si>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</si>
  <si>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</si>
  <si>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</si>
  <si>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</si>
  <si>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</si>
  <si>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</si>
  <si>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</si>
  <si>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</si>
  <si>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</si>
  <si>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</si>
  <si>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</si>
  <si>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</si>
  <si>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</si>
  <si>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</si>
  <si>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</si>
  <si>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</si>
  <si>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</si>
  <si>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</si>
  <si>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</si>
  <si>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</si>
  <si>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</si>
  <si>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</si>
  <si>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</si>
  <si>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</si>
  <si>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</si>
  <si>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</si>
  <si>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</si>
  <si>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</si>
  <si>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</si>
  <si>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</si>
  <si>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</si>
  <si>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</si>
  <si>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</si>
  <si>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</si>
  <si>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</si>
  <si>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</si>
  <si>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</si>
  <si>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</si>
  <si>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</si>
  <si>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</si>
  <si>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</si>
  <si>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</si>
  <si>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</si>
  <si>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</si>
  <si>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</si>
  <si>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</si>
  <si>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</si>
  <si>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</si>
  <si>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</si>
  <si>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</si>
  <si>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</si>
  <si>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</si>
  <si>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</si>
  <si>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</si>
  <si>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</si>
  <si>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</si>
  <si>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</si>
  <si>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</si>
  <si>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</si>
  <si>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</si>
  <si>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</si>
  <si>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</si>
  <si>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</si>
  <si>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</si>
  <si>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</si>
  <si>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</si>
  <si>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</si>
  <si>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</si>
  <si>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</si>
  <si>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</si>
  <si>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</si>
  <si>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</si>
  <si>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</si>
  <si>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</si>
  <si>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</si>
  <si>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</si>
  <si>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</si>
  <si>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</si>
  <si>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</si>
  <si>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</si>
  <si>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</si>
  <si>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</si>
  <si>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</si>
  <si>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</si>
  <si>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</si>
  <si>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</si>
  <si>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</si>
  <si>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</si>
  <si>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</si>
  <si>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</si>
  <si>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</si>
  <si>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</si>
  <si>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</si>
  <si>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</si>
  <si>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</si>
  <si>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</si>
  <si>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</si>
  <si>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</si>
  <si>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</si>
  <si>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</si>
  <si>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</si>
  <si>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</si>
  <si>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</si>
  <si>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</si>
  <si>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</si>
  <si>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</si>
  <si>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</si>
  <si>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</si>
  <si>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</si>
  <si>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</si>
  <si>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</si>
  <si>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</si>
  <si>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</si>
  <si>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</si>
  <si>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</si>
  <si>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</si>
  <si>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</si>
  <si>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</si>
  <si>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</si>
  <si>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</si>
  <si>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</si>
  <si>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</si>
  <si>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</si>
  <si>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</si>
  <si>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</si>
  <si>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</si>
  <si>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</si>
  <si>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</si>
  <si>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</si>
  <si>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</si>
  <si>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</si>
  <si>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</si>
  <si>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</si>
  <si>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</si>
  <si>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</si>
  <si>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</si>
  <si>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</si>
  <si>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</si>
  <si>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</si>
  <si>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</si>
  <si>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</si>
  <si>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</si>
  <si>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</si>
  <si>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</si>
  <si>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</si>
  <si>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</si>
  <si>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</si>
  <si>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</si>
  <si>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</si>
  <si>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</si>
  <si>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</si>
  <si>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</si>
  <si>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</si>
  <si>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</si>
  <si>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</si>
  <si>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</si>
  <si>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</si>
  <si>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</si>
  <si>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</si>
  <si>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</si>
  <si>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</si>
  <si>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</si>
  <si>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</si>
  <si>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</si>
  <si>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</si>
  <si>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</si>
  <si>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</si>
  <si>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</si>
  <si>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</si>
  <si>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</si>
  <si>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</si>
  <si>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</si>
  <si>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</si>
  <si>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</si>
  <si>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</si>
  <si>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</si>
  <si>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</si>
  <si>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</si>
  <si>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</si>
  <si>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</si>
  <si>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</si>
  <si>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</si>
  <si>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</si>
  <si>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</si>
  <si>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</si>
  <si>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</si>
  <si>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</si>
  <si>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</si>
  <si>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</si>
  <si>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</si>
  <si>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</si>
  <si>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</si>
  <si>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</si>
  <si>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</si>
  <si>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</si>
  <si>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</si>
  <si>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</si>
  <si>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</si>
  <si>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</si>
  <si>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</si>
  <si>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</si>
  <si>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</si>
  <si>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</si>
  <si>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</si>
  <si>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</si>
  <si>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</si>
  <si>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</si>
  <si>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</si>
  <si>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</si>
  <si>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</si>
  <si>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</si>
  <si>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</si>
  <si>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</si>
  <si>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</si>
  <si>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</si>
  <si>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</si>
  <si>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</si>
  <si>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</si>
  <si>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</si>
  <si>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</si>
  <si>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</si>
  <si>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</si>
  <si>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</si>
  <si>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</si>
  <si>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</si>
  <si>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</si>
  <si>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</si>
  <si>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</si>
  <si>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</si>
  <si>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</si>
  <si>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</si>
  <si>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</si>
  <si>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</si>
  <si>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</si>
  <si>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</si>
  <si>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</si>
  <si>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</si>
  <si>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</si>
  <si>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</si>
  <si>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</si>
  <si>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</si>
  <si>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</si>
  <si>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</si>
  <si>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</si>
  <si>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</si>
  <si>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</si>
  <si>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</si>
  <si>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</si>
  <si>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</si>
  <si>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</si>
  <si>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</si>
  <si>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</si>
  <si>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</si>
  <si>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</si>
  <si>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</si>
  <si>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</si>
  <si>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</si>
  <si>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</si>
  <si>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</si>
  <si>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</si>
  <si>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</si>
  <si>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</si>
  <si>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</si>
  <si>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</si>
  <si>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</si>
  <si>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</si>
  <si>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</si>
  <si>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</si>
  <si>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</si>
  <si>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</si>
  <si>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</si>
  <si>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</si>
  <si>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</si>
  <si>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</si>
  <si>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</si>
  <si>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</si>
  <si>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</si>
  <si>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</si>
  <si>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</si>
  <si>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</si>
  <si>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</si>
  <si>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</si>
  <si>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</si>
  <si>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</si>
  <si>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</si>
  <si>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</si>
  <si>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</si>
  <si>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</si>
  <si>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</si>
  <si>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</si>
  <si>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</si>
  <si>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</si>
  <si>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</si>
  <si>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</si>
  <si>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</si>
  <si>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</si>
  <si>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</si>
  <si>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</si>
  <si>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</si>
  <si>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</si>
  <si>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</si>
  <si>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</si>
  <si>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</si>
  <si>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</si>
  <si>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</si>
  <si>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</si>
  <si>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</si>
  <si>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</si>
  <si>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</si>
  <si>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</si>
  <si>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</si>
  <si>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</si>
  <si>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</si>
  <si>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</si>
  <si>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</si>
  <si>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</si>
  <si>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</si>
  <si>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</si>
  <si>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</si>
  <si>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</si>
  <si>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</si>
  <si>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</si>
  <si>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</si>
  <si>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</si>
  <si>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</si>
  <si>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</si>
  <si>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</si>
  <si>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</si>
  <si>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</si>
  <si>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</si>
  <si>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</si>
  <si>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</si>
  <si>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</si>
  <si>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</si>
  <si>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</si>
  <si>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</si>
  <si>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</si>
  <si>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</si>
  <si>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</si>
  <si>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</si>
  <si>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</si>
  <si>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</si>
  <si>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</si>
  <si>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</si>
  <si>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</si>
  <si>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</si>
  <si>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</si>
  <si>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</si>
  <si>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</si>
  <si>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</si>
  <si>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</si>
  <si>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</si>
  <si>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</si>
  <si>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</si>
  <si>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</si>
  <si>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</si>
  <si>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</si>
  <si>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</si>
  <si>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</si>
  <si>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</si>
  <si>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</si>
  <si>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</si>
  <si>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</si>
  <si>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</si>
  <si>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</si>
  <si>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</si>
  <si>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</si>
  <si>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</si>
  <si>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</si>
  <si>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</si>
  <si>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</si>
  <si>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</si>
  <si>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</si>
  <si>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</si>
  <si>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</si>
  <si>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</si>
  <si>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</si>
  <si>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</si>
  <si>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</si>
  <si>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</si>
  <si>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</si>
  <si>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</si>
  <si>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</si>
  <si>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</si>
  <si>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</si>
  <si>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</si>
  <si>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</si>
  <si>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</si>
  <si>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</si>
  <si>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</si>
  <si>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</si>
  <si>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</si>
  <si>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</si>
  <si>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</si>
  <si>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</si>
  <si>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</si>
  <si>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</si>
  <si>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</si>
  <si>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</si>
  <si>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</si>
  <si>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</si>
  <si>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</si>
  <si>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</si>
  <si>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</si>
  <si>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</si>
  <si>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</si>
  <si>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</si>
  <si>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</si>
  <si>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</si>
  <si>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</si>
  <si>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</si>
  <si>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</si>
  <si>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</si>
  <si>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</si>
  <si>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</si>
  <si>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</si>
  <si>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</si>
  <si>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</si>
  <si>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</si>
  <si>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</si>
  <si>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</si>
  <si>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</si>
  <si>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</si>
  <si>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</si>
  <si>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</si>
  <si>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</si>
  <si>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</si>
  <si>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</si>
  <si>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</si>
  <si>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</si>
  <si>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</si>
  <si>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</si>
  <si>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</si>
  <si>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</si>
  <si>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</si>
  <si>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</si>
  <si>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</si>
  <si>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</si>
  <si>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</si>
  <si>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</si>
  <si>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</si>
  <si>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</si>
  <si>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</si>
  <si>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</si>
  <si>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</si>
  <si>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</si>
  <si>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</si>
  <si>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</si>
  <si>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</si>
  <si>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</si>
  <si>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</si>
  <si>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</si>
  <si>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</si>
  <si>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</si>
  <si>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</si>
  <si>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</si>
  <si>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</si>
  <si>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</si>
  <si>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</si>
  <si>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</si>
  <si>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</si>
  <si>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</si>
  <si>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</si>
  <si>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</si>
  <si>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</si>
  <si>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</si>
  <si>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</si>
  <si>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</si>
  <si>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</si>
  <si>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</si>
  <si>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</si>
  <si>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</si>
  <si>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</si>
  <si>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</si>
  <si>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</si>
  <si>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</si>
  <si>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</si>
  <si>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</si>
  <si>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</si>
  <si>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</si>
  <si>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</si>
  <si>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</si>
  <si>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</si>
  <si>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</si>
  <si>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</si>
  <si>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</si>
  <si>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</si>
  <si>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</si>
  <si>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</si>
  <si>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</si>
  <si>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</si>
  <si>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</si>
  <si>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</si>
  <si>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</si>
  <si>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</si>
  <si>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</si>
  <si>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</si>
  <si>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</si>
  <si>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</si>
  <si>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</si>
  <si>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</si>
  <si>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</si>
  <si>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</si>
  <si>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</si>
  <si>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</si>
  <si>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</si>
  <si>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</si>
  <si>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</si>
  <si>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</si>
  <si>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</si>
  <si>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</si>
  <si>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</si>
  <si>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</si>
  <si>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</si>
  <si>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</si>
  <si>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</si>
  <si>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</si>
  <si>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</si>
  <si>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</si>
  <si>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</si>
  <si>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</si>
  <si>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</si>
  <si>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</si>
  <si>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</si>
  <si>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</si>
  <si>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</si>
  <si>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</si>
  <si>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</si>
  <si>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</si>
  <si>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</si>
  <si>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</si>
  <si>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</si>
  <si>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</si>
  <si>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</si>
  <si>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</si>
  <si>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</si>
  <si>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</si>
  <si>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</si>
  <si>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</si>
  <si>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</si>
  <si>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</si>
  <si>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</si>
  <si>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</si>
  <si>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</si>
  <si>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</si>
  <si>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</si>
  <si>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</si>
  <si>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</si>
  <si>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</si>
  <si>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</si>
  <si>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</si>
  <si>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</si>
  <si>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</si>
  <si>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</si>
  <si>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</si>
  <si>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</si>
  <si>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</si>
  <si>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</si>
  <si>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</si>
  <si>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</si>
  <si>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</si>
  <si>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</si>
  <si>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</si>
  <si>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</si>
  <si>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</si>
  <si>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</si>
  <si>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</si>
  <si>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</si>
  <si>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</si>
  <si>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</si>
  <si>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</si>
  <si>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</si>
  <si>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</si>
  <si>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</si>
  <si>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</si>
  <si>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</si>
  <si>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</si>
  <si>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</si>
  <si>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</si>
  <si>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</si>
  <si>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</si>
  <si>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</si>
  <si>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</si>
  <si>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</si>
  <si>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</si>
  <si>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</si>
  <si>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</si>
  <si>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</si>
  <si>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</si>
  <si>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</si>
  <si>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</si>
  <si>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</si>
  <si>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</si>
  <si>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</si>
  <si>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</si>
  <si>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</si>
  <si>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</si>
  <si>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</si>
  <si>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</si>
  <si>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</si>
  <si>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</si>
  <si>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</si>
  <si>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</si>
  <si>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</si>
  <si>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</si>
  <si>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</si>
  <si>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</si>
  <si>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</si>
  <si>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</si>
  <si>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</si>
  <si>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</si>
  <si>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</si>
  <si>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</si>
  <si>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</si>
  <si>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</si>
  <si>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</si>
  <si>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</si>
  <si>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</si>
  <si>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</si>
  <si>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</si>
  <si>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</si>
  <si>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</si>
  <si>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</si>
  <si>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</si>
  <si>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</si>
  <si>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</si>
  <si>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</si>
  <si>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</si>
  <si>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</si>
  <si>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</si>
  <si>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</si>
  <si>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</si>
  <si>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</si>
  <si>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</si>
  <si>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</si>
  <si>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</si>
  <si>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</si>
  <si>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</si>
  <si>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</si>
  <si>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</si>
  <si>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</si>
  <si>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</si>
  <si>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</si>
  <si>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</si>
  <si>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</si>
  <si>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</si>
  <si>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</si>
  <si>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</si>
  <si>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</si>
  <si>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</si>
  <si>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</si>
  <si>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</si>
  <si>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</si>
  <si>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</si>
  <si>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</si>
  <si>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</si>
  <si>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</si>
  <si>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</si>
  <si>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</si>
  <si>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</si>
  <si>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</si>
  <si>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</si>
  <si>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</si>
  <si>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</si>
  <si>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</si>
  <si>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</si>
  <si>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</si>
  <si>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</si>
  <si>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</si>
  <si>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</si>
  <si>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</si>
  <si>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</si>
  <si>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</si>
  <si>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</si>
  <si>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</si>
  <si>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</si>
  <si>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</si>
  <si>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</si>
  <si>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</si>
  <si>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</si>
  <si>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</si>
  <si>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</si>
  <si>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</si>
  <si>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</si>
  <si>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</si>
  <si>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</si>
  <si>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</si>
  <si>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</si>
  <si>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</si>
  <si>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</si>
  <si>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</si>
  <si>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</si>
  <si>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</si>
  <si>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</si>
  <si>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</si>
  <si>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</si>
  <si>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</si>
  <si>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</si>
  <si>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</si>
  <si>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</si>
  <si>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</si>
  <si>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</si>
  <si>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</si>
  <si>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</si>
  <si>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</si>
  <si>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</si>
  <si>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</si>
  <si>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</si>
  <si>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</si>
  <si>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</si>
  <si>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</si>
  <si>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</si>
  <si>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</si>
  <si>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</si>
  <si>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</si>
  <si>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</si>
  <si>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</si>
  <si>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</si>
  <si>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</si>
  <si>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</si>
  <si>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</si>
  <si>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</si>
  <si>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</si>
  <si>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</si>
  <si>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</si>
  <si>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</si>
  <si>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</si>
  <si>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</si>
  <si>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</si>
  <si>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</si>
  <si>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</si>
  <si>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</si>
  <si>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</si>
  <si>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</si>
  <si>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</si>
  <si>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</si>
  <si>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</si>
  <si>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</si>
  <si>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</si>
  <si>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</si>
  <si>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</si>
  <si>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</si>
  <si>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</si>
  <si>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</si>
  <si>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</si>
  <si>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</si>
  <si>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</si>
  <si>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</si>
  <si>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</si>
  <si>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</si>
  <si>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</si>
  <si>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</si>
  <si>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</si>
  <si>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</si>
  <si>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</si>
  <si>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</si>
  <si>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</si>
  <si>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</si>
  <si>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</si>
  <si>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</si>
  <si>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</si>
  <si>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</si>
  <si>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</si>
  <si>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</si>
  <si>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</si>
  <si>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</si>
  <si>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</si>
  <si>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</si>
  <si>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</si>
  <si>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</si>
  <si>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</si>
  <si>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</si>
  <si>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</si>
  <si>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</si>
  <si>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</si>
  <si>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</si>
  <si>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</si>
  <si>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</si>
  <si>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</si>
  <si>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</si>
  <si>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</si>
  <si>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</si>
  <si>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</si>
  <si>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</si>
  <si>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</si>
  <si>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</si>
  <si>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</si>
  <si>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</si>
  <si>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</si>
  <si>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</si>
  <si>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</si>
  <si>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</si>
  <si>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</si>
  <si>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</si>
  <si>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</si>
  <si>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</si>
  <si>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</si>
  <si>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</si>
  <si>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</si>
  <si>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</si>
  <si>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</si>
  <si>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</si>
  <si>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</si>
  <si>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</si>
  <si>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</si>
  <si>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</si>
  <si>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</si>
  <si>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</si>
  <si>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</si>
  <si>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</si>
  <si>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</si>
  <si>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</si>
  <si>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</si>
  <si>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</si>
  <si>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</si>
  <si>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</si>
  <si>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</si>
  <si>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</si>
  <si>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</si>
  <si>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</si>
  <si>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</si>
  <si>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</si>
  <si>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</si>
  <si>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</si>
  <si>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</si>
  <si>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</si>
  <si>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</si>
  <si>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</si>
  <si>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</si>
  <si>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</si>
  <si>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</si>
  <si>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</si>
  <si>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</si>
  <si>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</si>
  <si>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</si>
  <si>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</si>
  <si>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</si>
  <si>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</si>
  <si>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</si>
  <si>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</si>
  <si>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</si>
  <si>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</si>
  <si>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</si>
  <si>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</si>
  <si>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</si>
  <si>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</si>
  <si>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</si>
  <si>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</si>
  <si>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</si>
  <si>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</si>
  <si>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</si>
  <si>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</si>
  <si>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</si>
  <si>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</si>
  <si>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</si>
  <si>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</si>
  <si>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</si>
  <si>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</si>
  <si>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</si>
  <si>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</si>
  <si>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</si>
  <si>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</si>
  <si>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</si>
  <si>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</si>
  <si>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</si>
  <si>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</si>
  <si>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</si>
  <si>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</si>
  <si>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</si>
  <si>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</si>
  <si>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</si>
  <si>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</si>
  <si>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</si>
  <si>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</si>
  <si>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</si>
  <si>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</si>
  <si>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</si>
  <si>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</si>
  <si>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</si>
  <si>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</si>
  <si>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</si>
  <si>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</si>
  <si>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</si>
  <si>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</si>
  <si>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</si>
  <si>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</si>
  <si>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</si>
  <si>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</si>
  <si>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</si>
  <si>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</si>
  <si>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</si>
  <si>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</si>
  <si>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</si>
  <si>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</si>
  <si>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</si>
  <si>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</si>
  <si>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</si>
  <si>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</si>
  <si>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</si>
  <si>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</si>
  <si>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</si>
  <si>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</si>
  <si>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</si>
  <si>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</si>
  <si>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</si>
  <si>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</si>
  <si>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</si>
  <si>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</si>
  <si>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</si>
  <si>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</si>
  <si>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</si>
  <si>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</si>
  <si>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</si>
  <si>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</si>
  <si>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</si>
  <si>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</si>
  <si>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</si>
  <si>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</si>
  <si>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</si>
  <si>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</si>
  <si>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</si>
  <si>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</si>
  <si>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</si>
  <si>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</si>
  <si>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</si>
  <si>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</si>
  <si>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</si>
  <si>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</si>
  <si>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</si>
  <si>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</si>
  <si>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</si>
  <si>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</si>
  <si>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</si>
  <si>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</si>
  <si>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</si>
  <si>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</si>
  <si>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</si>
  <si>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</si>
  <si>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</si>
  <si>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</si>
  <si>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</si>
  <si>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</si>
  <si>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</si>
  <si>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</si>
  <si>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</si>
  <si>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</si>
  <si>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</si>
  <si>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</si>
  <si>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</si>
  <si>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</si>
  <si>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</si>
  <si>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</si>
  <si>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</si>
  <si>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</si>
  <si>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</si>
  <si>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</si>
  <si>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</si>
  <si>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</si>
  <si>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</si>
  <si>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</si>
  <si>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</si>
  <si>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</si>
  <si>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</si>
  <si>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</si>
  <si>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</si>
  <si>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</si>
  <si>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</si>
  <si>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</si>
  <si>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</si>
  <si>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</si>
  <si>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</si>
  <si>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</si>
  <si>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</si>
  <si>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</si>
  <si>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</si>
  <si>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</si>
  <si>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</si>
  <si>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</si>
  <si>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</si>
  <si>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</si>
  <si>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</si>
  <si>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</si>
  <si>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</si>
  <si>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</si>
  <si>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</si>
  <si>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</si>
  <si>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</si>
  <si>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</si>
  <si>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</si>
  <si>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</si>
  <si>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</si>
  <si>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</si>
  <si>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</si>
  <si>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</si>
  <si>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</si>
  <si>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</si>
  <si>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</si>
  <si>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</si>
  <si>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</si>
  <si>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</si>
  <si>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</si>
  <si>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</si>
  <si>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</si>
  <si>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</si>
  <si>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</si>
  <si>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</si>
  <si>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</si>
  <si>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</si>
  <si>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</si>
  <si>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</si>
  <si>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</si>
  <si>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</si>
  <si>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</si>
  <si>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</si>
  <si>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</si>
  <si>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</si>
  <si>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</si>
  <si>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</si>
  <si>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</si>
  <si>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</si>
  <si>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</si>
  <si>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</si>
  <si>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</si>
  <si>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</si>
  <si>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</si>
  <si>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</si>
  <si>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</si>
  <si>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</si>
  <si>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</si>
  <si>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</si>
  <si>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</si>
  <si>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</si>
  <si>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</si>
  <si>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</si>
  <si>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</si>
  <si>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</si>
  <si>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</si>
  <si>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</si>
  <si>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</si>
  <si>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</si>
  <si>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</si>
  <si>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</si>
  <si>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</si>
  <si>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</si>
  <si>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</si>
  <si>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</si>
  <si>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</si>
  <si>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</si>
  <si>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</si>
  <si>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</si>
  <si>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</si>
  <si>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</si>
  <si>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</si>
  <si>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</si>
  <si>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</si>
  <si>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</si>
  <si>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</si>
  <si>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</si>
  <si>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</si>
  <si>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</si>
  <si>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</si>
  <si>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</si>
  <si>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</si>
  <si>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</si>
  <si>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</si>
  <si>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</si>
  <si>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</si>
  <si>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</si>
  <si>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</si>
  <si>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</si>
  <si>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</si>
  <si>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</si>
  <si>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</si>
  <si>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</si>
  <si>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</si>
  <si>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</si>
  <si>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</si>
  <si>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</si>
  <si>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</si>
  <si>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</si>
  <si>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</si>
  <si>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</si>
  <si>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</si>
  <si>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</si>
  <si>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</si>
  <si>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</si>
  <si>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</si>
  <si>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</si>
  <si>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</si>
  <si>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</si>
  <si>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</si>
  <si>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</si>
  <si>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</si>
  <si>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</si>
  <si>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</si>
  <si>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</si>
  <si>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</si>
  <si>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</si>
  <si>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</si>
  <si>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</si>
  <si>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</si>
  <si>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</si>
  <si>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</si>
  <si>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</si>
  <si>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</si>
  <si>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</si>
  <si>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</si>
  <si>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</si>
  <si>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</si>
  <si>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</si>
  <si>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</si>
  <si>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</si>
  <si>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</si>
  <si>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</si>
  <si>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</si>
  <si>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</si>
  <si>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</si>
  <si>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</si>
  <si>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</si>
  <si>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</si>
  <si>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</si>
  <si>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</si>
  <si>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</si>
  <si>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</si>
  <si>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</si>
  <si>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</si>
  <si>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</si>
  <si>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</si>
  <si>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</si>
  <si>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</si>
  <si>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</si>
  <si>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</si>
  <si>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</si>
  <si>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</si>
  <si>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</si>
  <si>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</si>
  <si>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</si>
  <si>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</si>
  <si>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</si>
  <si>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</si>
  <si>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</si>
  <si>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</si>
  <si>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</si>
  <si>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</si>
  <si>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</si>
  <si>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</si>
  <si>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</si>
  <si>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</si>
  <si>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</si>
  <si>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</si>
  <si>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</si>
  <si>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</si>
  <si>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</si>
  <si>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</si>
  <si>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</si>
  <si>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</si>
  <si>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</si>
  <si>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</si>
  <si>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</si>
  <si>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</si>
  <si>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</si>
  <si>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</si>
  <si>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</si>
  <si>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</si>
  <si>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</si>
  <si>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</si>
  <si>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</si>
  <si>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</si>
  <si>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</si>
  <si>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</si>
  <si>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</si>
  <si>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</si>
  <si>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</si>
  <si>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</si>
  <si>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</si>
  <si>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</si>
  <si>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</si>
  <si>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</si>
  <si>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</si>
  <si>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</si>
  <si>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</si>
  <si>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</si>
  <si>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</si>
  <si>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</si>
  <si>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</si>
  <si>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</si>
  <si>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</si>
  <si>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</si>
  <si>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</si>
  <si>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</si>
  <si>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</si>
  <si>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</si>
  <si>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</si>
  <si>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</si>
  <si>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</si>
  <si>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</si>
  <si>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</si>
  <si>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</si>
  <si>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</si>
  <si>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</si>
  <si>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</si>
  <si>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</si>
  <si>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</si>
  <si>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</si>
  <si>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</si>
  <si>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</si>
  <si>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</si>
  <si>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</si>
  <si>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</si>
  <si>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</si>
  <si>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</si>
  <si>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</si>
  <si>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</si>
  <si>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</si>
  <si>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</si>
  <si>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</si>
  <si>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</si>
  <si>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</si>
  <si>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</si>
  <si>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</si>
  <si>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</si>
  <si>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</si>
  <si>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</si>
  <si>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</si>
  <si>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</si>
  <si>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</si>
  <si>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</si>
  <si>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</si>
  <si>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</si>
  <si>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</si>
  <si>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</si>
  <si>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</si>
  <si>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</si>
  <si>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</si>
  <si>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</si>
  <si>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</si>
  <si>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</si>
  <si>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</si>
  <si>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</si>
  <si>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</si>
  <si>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</si>
  <si>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</si>
  <si>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</si>
  <si>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</si>
  <si>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</si>
  <si>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</si>
  <si>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</si>
  <si>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</si>
  <si>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</si>
  <si>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</si>
  <si>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</si>
  <si>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</si>
  <si>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</si>
  <si>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</si>
  <si>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</si>
  <si>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</si>
  <si>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</si>
  <si>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</si>
  <si>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</si>
  <si>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</si>
  <si>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</si>
  <si>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</si>
  <si>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</si>
  <si>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</si>
  <si>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</si>
  <si>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</si>
  <si>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</si>
  <si>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</si>
  <si>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</si>
  <si>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</si>
  <si>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</si>
  <si>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</si>
  <si>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</si>
  <si>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</si>
  <si>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</si>
  <si>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</si>
  <si>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</si>
  <si>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</si>
  <si>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</si>
  <si>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</si>
  <si>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</si>
  <si>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</si>
  <si>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</si>
  <si>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</si>
  <si>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</si>
  <si>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</si>
  <si>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</si>
  <si>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</si>
  <si>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</si>
  <si>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</si>
  <si>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</si>
  <si>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</si>
  <si>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</si>
  <si>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</si>
  <si>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</si>
  <si>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</si>
  <si>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</si>
  <si>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</si>
  <si>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</si>
  <si>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</si>
  <si>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</si>
  <si>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</si>
  <si>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</si>
  <si>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</si>
  <si>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</si>
  <si>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</si>
  <si>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</si>
  <si>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</si>
  <si>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</si>
  <si>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</si>
  <si>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</si>
  <si>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</si>
  <si>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</si>
  <si>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</si>
  <si>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</si>
  <si>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</si>
  <si>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</si>
  <si>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</si>
  <si>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</si>
  <si>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</si>
  <si>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</si>
  <si>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</si>
  <si>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</si>
  <si>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</si>
  <si>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</si>
  <si>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</si>
  <si>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</si>
  <si>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</si>
  <si>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</si>
  <si>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</si>
  <si>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</si>
  <si>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</si>
  <si>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</si>
  <si>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</si>
  <si>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</si>
  <si>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</si>
  <si>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</si>
  <si>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</si>
  <si>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</si>
  <si>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</si>
  <si>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</si>
  <si>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</si>
  <si>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</si>
  <si>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</si>
  <si>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</si>
  <si>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</si>
  <si>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</si>
  <si>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</si>
  <si>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</si>
  <si>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</si>
  <si>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</si>
  <si>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</si>
  <si>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</si>
  <si>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</si>
  <si>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</si>
  <si>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</si>
  <si>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</si>
  <si>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</si>
  <si>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</si>
  <si>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</si>
  <si>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</si>
  <si>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</si>
  <si>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</si>
  <si>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</si>
  <si>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</si>
  <si>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</si>
  <si>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</si>
  <si>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</si>
  <si>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</si>
  <si>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</si>
  <si>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</si>
  <si>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</si>
  <si>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</si>
  <si>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</si>
  <si>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</si>
  <si>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</si>
  <si>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</si>
  <si>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</si>
  <si>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</si>
  <si>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</si>
  <si>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</si>
  <si>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</si>
  <si>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</si>
  <si>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</si>
  <si>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</si>
  <si>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</si>
  <si>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</si>
  <si>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</si>
  <si>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</si>
  <si>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</si>
  <si>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</si>
  <si>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</si>
  <si>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</si>
  <si>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</si>
  <si>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</si>
  <si>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</si>
  <si>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</si>
  <si>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</si>
  <si>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</si>
  <si>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</si>
  <si>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</si>
  <si>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</si>
  <si>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</si>
  <si>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</si>
  <si>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</si>
  <si>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</si>
  <si>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</si>
  <si>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</si>
  <si>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</si>
  <si>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</si>
  <si>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</si>
  <si>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</si>
  <si>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</si>
  <si>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</si>
  <si>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</si>
  <si>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</si>
  <si>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</si>
  <si>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</si>
  <si>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</si>
  <si>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</si>
  <si>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</si>
  <si>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</si>
  <si>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</si>
  <si>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</si>
  <si>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</si>
  <si>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</si>
  <si>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</si>
  <si>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</si>
  <si>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</si>
  <si>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</si>
  <si>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</si>
  <si>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</si>
  <si>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</si>
  <si>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</si>
  <si>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</si>
  <si>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</si>
  <si>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</si>
  <si>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</si>
  <si>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</si>
  <si>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</si>
  <si>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</si>
  <si>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</si>
  <si>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</si>
  <si>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</si>
  <si>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</si>
  <si>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</si>
  <si>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</si>
  <si>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</si>
  <si>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</si>
  <si>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</si>
  <si>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</si>
  <si>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</si>
  <si>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</si>
  <si>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</si>
  <si>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</si>
  <si>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</si>
  <si>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</si>
  <si>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</si>
  <si>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</si>
  <si>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</si>
  <si>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</si>
  <si>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</si>
  <si>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</si>
  <si>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</si>
  <si>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</si>
  <si>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</si>
  <si>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</si>
  <si>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</si>
  <si>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</si>
  <si>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</si>
  <si>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</si>
  <si>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</si>
  <si>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</si>
  <si>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</si>
  <si>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</si>
  <si>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</si>
  <si>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</si>
  <si>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</si>
  <si>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</si>
  <si>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</si>
  <si>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</si>
  <si>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</si>
  <si>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</si>
  <si>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</si>
  <si>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</si>
  <si>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</si>
  <si>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</si>
  <si>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</si>
  <si>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</si>
  <si>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</si>
  <si>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</si>
  <si>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</si>
  <si>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</si>
  <si>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</si>
  <si>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</si>
  <si>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</si>
  <si>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</si>
  <si>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</si>
  <si>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</si>
  <si>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</si>
  <si>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</si>
  <si>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</si>
  <si>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</si>
  <si>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</si>
  <si>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</si>
  <si>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</si>
  <si>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</si>
  <si>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</si>
  <si>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</si>
  <si>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</si>
  <si>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</si>
  <si>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</si>
  <si>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</si>
  <si>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</si>
  <si>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</si>
  <si>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</si>
  <si>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</si>
  <si>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</si>
  <si>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</si>
  <si>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</si>
  <si>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</si>
  <si>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</si>
  <si>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</si>
  <si>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</si>
  <si>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</si>
  <si>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</si>
  <si>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</si>
  <si>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</si>
  <si>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</si>
  <si>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</si>
  <si>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</si>
  <si>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</si>
  <si>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</si>
  <si>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</si>
  <si>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</si>
  <si>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</si>
  <si>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</si>
  <si>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</si>
  <si>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</si>
  <si>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</si>
  <si>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</si>
  <si>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</si>
  <si>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</si>
  <si>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</si>
  <si>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</si>
  <si>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</si>
  <si>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</si>
  <si>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</si>
  <si>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</si>
  <si>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</si>
  <si>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</si>
  <si>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</si>
  <si>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</si>
  <si>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</si>
  <si>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</si>
  <si>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</si>
  <si>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</si>
  <si>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</si>
  <si>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</si>
  <si>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</si>
  <si>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</si>
  <si>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</si>
  <si>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</si>
  <si>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</si>
  <si>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</si>
  <si>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</si>
  <si>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</si>
  <si>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</si>
  <si>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</si>
  <si>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</si>
  <si>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</si>
  <si>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</si>
  <si>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</si>
  <si>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</si>
  <si>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</si>
  <si>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</si>
  <si>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</si>
  <si>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</si>
  <si>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</si>
  <si>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</si>
  <si>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</si>
  <si>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</si>
  <si>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</si>
  <si>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</si>
  <si>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</si>
  <si>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</si>
  <si>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</si>
  <si>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</si>
  <si>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</si>
  <si>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</si>
  <si>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</si>
  <si>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</si>
  <si>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</si>
  <si>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</si>
  <si>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</si>
  <si>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</si>
  <si>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</si>
  <si>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</si>
  <si>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</si>
  <si>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</si>
  <si>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</si>
  <si>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</si>
  <si>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</si>
  <si>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</si>
  <si>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</si>
  <si>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</si>
  <si>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</si>
  <si>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</si>
  <si>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</si>
  <si>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</si>
  <si>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</si>
  <si>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</si>
  <si>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</si>
  <si>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</si>
  <si>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</si>
  <si>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</si>
  <si>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</si>
  <si>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</si>
  <si>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</si>
  <si>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</si>
  <si>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</si>
  <si>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</si>
  <si>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</si>
  <si>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</si>
  <si>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</si>
  <si>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</si>
  <si>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</si>
  <si>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</si>
  <si>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</si>
  <si>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</si>
  <si>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</si>
  <si>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</si>
  <si>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</si>
  <si>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</si>
  <si>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</si>
  <si>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</si>
  <si>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</si>
  <si>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</si>
  <si>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</si>
  <si>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</si>
  <si>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</si>
  <si>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</si>
  <si>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</si>
  <si>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</si>
  <si>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</si>
  <si>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</si>
  <si>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</si>
  <si>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</si>
  <si>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</si>
  <si>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</si>
  <si>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</si>
  <si>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</si>
  <si>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</si>
  <si>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</si>
  <si>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</si>
  <si>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</si>
  <si>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</si>
  <si>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</si>
  <si>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</si>
  <si>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</si>
  <si>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</si>
  <si>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</si>
  <si>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</si>
  <si>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</si>
  <si>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</si>
  <si>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</si>
  <si>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</si>
  <si>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</si>
  <si>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</si>
  <si>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</si>
  <si>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</si>
  <si>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</si>
  <si>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</si>
  <si>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</si>
  <si>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</si>
  <si>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</si>
  <si>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</si>
  <si>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</si>
  <si>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</si>
  <si>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</si>
  <si>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</si>
  <si>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</si>
  <si>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</si>
  <si>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</si>
  <si>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</si>
  <si>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</si>
  <si>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</si>
  <si>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</si>
  <si>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</si>
  <si>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</si>
  <si>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</si>
  <si>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</si>
  <si>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</si>
  <si>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</si>
  <si>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</si>
  <si>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</si>
  <si>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</si>
  <si>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</si>
  <si>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</si>
  <si>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</si>
  <si>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</si>
  <si>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</si>
  <si>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</si>
  <si>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</si>
  <si>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</si>
  <si>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</si>
  <si>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</si>
  <si>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</si>
  <si>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</si>
  <si>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</si>
  <si>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</si>
  <si>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</si>
  <si>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</si>
  <si>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</si>
  <si>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</si>
  <si>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</si>
  <si>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</si>
  <si>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</si>
  <si>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</si>
  <si>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</si>
  <si>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</si>
  <si>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</si>
  <si>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</si>
  <si>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</si>
  <si>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</si>
  <si>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</si>
  <si>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</si>
  <si>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</si>
  <si>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</si>
  <si>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</si>
  <si>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</si>
  <si>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</si>
  <si>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</si>
  <si>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</si>
  <si>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</si>
  <si>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</si>
  <si>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</si>
  <si>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</si>
  <si>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</si>
  <si>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</si>
  <si>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</si>
  <si>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</si>
  <si>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</si>
  <si>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</si>
  <si>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</si>
  <si>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</si>
  <si>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</si>
  <si>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</si>
  <si>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</si>
  <si>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</si>
  <si>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</si>
  <si>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</si>
  <si>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</si>
  <si>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</si>
  <si>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</si>
  <si>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</si>
  <si>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</si>
  <si>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</si>
  <si>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</si>
  <si>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</si>
  <si>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</si>
  <si>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</si>
  <si>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</si>
  <si>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</si>
  <si>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</si>
  <si>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</si>
  <si>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</si>
  <si>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</si>
  <si>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</si>
  <si>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</si>
  <si>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</si>
  <si>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</si>
  <si>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</si>
  <si>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</si>
  <si>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</si>
  <si>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</si>
  <si>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</si>
  <si>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</si>
  <si>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</si>
  <si>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</si>
  <si>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</si>
  <si>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</si>
  <si>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</si>
  <si>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</si>
  <si>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</si>
  <si>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</si>
  <si>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</si>
  <si>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</si>
  <si>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</si>
  <si>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</si>
  <si>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</si>
  <si>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</si>
  <si>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</si>
  <si>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</si>
  <si>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</si>
  <si>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</si>
  <si>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</si>
  <si>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</si>
  <si>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</si>
  <si>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</si>
  <si>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</si>
  <si>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</si>
  <si>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</si>
  <si>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</si>
  <si>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</si>
  <si>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</si>
  <si>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</si>
  <si>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</si>
  <si>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</si>
  <si>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</si>
  <si>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</si>
  <si>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</si>
  <si>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</si>
  <si>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</si>
  <si>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</si>
  <si>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</si>
  <si>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</si>
  <si>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</si>
  <si>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</si>
  <si>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</si>
  <si>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</si>
  <si>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</si>
  <si>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</si>
  <si>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</si>
  <si>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</si>
  <si>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</si>
  <si>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</si>
  <si>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</si>
  <si>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</si>
  <si>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</si>
  <si>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</si>
  <si>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</si>
  <si>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</si>
  <si>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</si>
  <si>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</si>
  <si>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</si>
  <si>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</si>
  <si>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</si>
  <si>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</si>
  <si>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</si>
  <si>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</si>
  <si>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</si>
  <si>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</si>
  <si>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</si>
  <si>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</si>
  <si>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</si>
  <si>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</si>
  <si>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</si>
  <si>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</si>
  <si>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</si>
  <si>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</si>
  <si>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</si>
  <si>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</si>
  <si>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</si>
  <si>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</si>
  <si>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</si>
  <si>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</si>
  <si>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</si>
  <si>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</si>
  <si>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</si>
  <si>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</si>
  <si>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</si>
  <si>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</si>
  <si>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</si>
  <si>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</si>
  <si>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</si>
  <si>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</si>
  <si>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</si>
  <si>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</si>
  <si>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</si>
  <si>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</si>
  <si>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</si>
  <si>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</si>
  <si>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</si>
  <si>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</si>
  <si>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</si>
  <si>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</si>
  <si>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</si>
  <si>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</si>
  <si>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</si>
  <si>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</si>
  <si>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</si>
  <si>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</si>
  <si>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</si>
  <si>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</si>
  <si>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</si>
  <si>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</si>
  <si>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</si>
  <si>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</si>
  <si>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</si>
  <si>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</si>
  <si>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</si>
  <si>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</si>
  <si>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</si>
  <si>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</si>
  <si>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</si>
  <si>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</si>
  <si>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</si>
  <si>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</si>
  <si>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</si>
  <si>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</si>
  <si>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</si>
  <si>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</si>
  <si>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</si>
  <si>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</si>
  <si>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</si>
  <si>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</si>
  <si>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</si>
  <si>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</si>
  <si>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</si>
  <si>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</si>
  <si>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</si>
  <si>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</si>
  <si>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</si>
  <si>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</si>
  <si>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</si>
  <si>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</si>
  <si>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</si>
  <si>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</si>
  <si>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</si>
  <si>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</si>
  <si>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</si>
  <si>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</si>
  <si>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</si>
  <si>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</si>
  <si>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</si>
  <si>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</si>
  <si>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</si>
  <si>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</si>
  <si>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</si>
  <si>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</si>
  <si>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</si>
  <si>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</si>
  <si>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</si>
  <si>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</si>
  <si>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</si>
  <si>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</si>
  <si>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</si>
  <si>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</si>
  <si>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</si>
  <si>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</si>
  <si>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</si>
  <si>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</si>
  <si>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</si>
  <si>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</si>
  <si>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</si>
  <si>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</si>
  <si>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</si>
  <si>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</si>
  <si>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</si>
  <si>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</si>
  <si>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</si>
  <si>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</si>
  <si>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</si>
  <si>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</si>
  <si>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</si>
  <si>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</si>
  <si>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</si>
  <si>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</si>
  <si>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</si>
  <si>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</si>
  <si>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</si>
  <si>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</si>
  <si>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</si>
  <si>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</si>
  <si>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</si>
  <si>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</si>
  <si>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</si>
  <si>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</si>
  <si>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</si>
  <si>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</si>
  <si>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</si>
  <si>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</si>
  <si>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</si>
  <si>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</si>
  <si>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</si>
  <si>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</si>
  <si>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</si>
  <si>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</si>
  <si>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</si>
  <si>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</si>
  <si>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</si>
  <si>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</si>
  <si>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</si>
  <si>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</si>
  <si>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</si>
  <si>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</si>
  <si>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</si>
  <si>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</si>
  <si>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</si>
  <si>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</si>
  <si>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</si>
  <si>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</si>
  <si>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</si>
  <si>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</si>
  <si>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</si>
  <si>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</si>
  <si>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</si>
  <si>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</si>
  <si>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</si>
  <si>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</si>
  <si>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</si>
  <si>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</si>
  <si>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</si>
  <si>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</si>
  <si>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</si>
  <si>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</si>
  <si>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</si>
  <si>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</si>
  <si>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</si>
  <si>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</si>
  <si>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</si>
  <si>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</si>
  <si>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</si>
  <si>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</si>
  <si>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</si>
  <si>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</si>
  <si>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</si>
  <si>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</si>
  <si>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</si>
  <si>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</si>
  <si>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</si>
  <si>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</si>
  <si>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</si>
  <si>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</si>
  <si>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</si>
  <si>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</si>
  <si>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</si>
  <si>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</si>
  <si>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</si>
  <si>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</si>
  <si>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</si>
  <si>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</si>
  <si>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</si>
  <si>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</si>
  <si>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</si>
  <si>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</si>
  <si>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</si>
  <si>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</si>
  <si>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</si>
  <si>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</si>
  <si>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</si>
  <si>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</si>
  <si>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</si>
  <si>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</si>
  <si>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</si>
  <si>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</si>
  <si>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</si>
  <si>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</si>
  <si>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</si>
  <si>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</si>
  <si>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</si>
  <si>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</si>
  <si>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</si>
  <si>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</si>
  <si>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</si>
  <si>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</si>
  <si>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</si>
  <si>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</si>
  <si>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</si>
  <si>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</si>
  <si>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</si>
  <si>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</si>
  <si>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</si>
  <si>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</si>
  <si>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</si>
  <si>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</si>
  <si>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</si>
  <si>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</si>
  <si>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</si>
  <si>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</si>
  <si>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</si>
  <si>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</si>
  <si>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</si>
  <si>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</si>
  <si>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</si>
  <si>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</si>
  <si>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</si>
  <si>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</si>
  <si>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</si>
  <si>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</si>
  <si>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</si>
  <si>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</si>
  <si>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</si>
  <si>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</si>
  <si>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</si>
  <si>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</si>
  <si>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</si>
  <si>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</si>
  <si>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</si>
  <si>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</si>
  <si>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</si>
  <si>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</si>
  <si>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</si>
  <si>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</si>
  <si>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</si>
  <si>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</si>
  <si>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</si>
  <si>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</si>
  <si>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</si>
  <si>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</si>
  <si>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</si>
  <si>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</si>
  <si>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</si>
  <si>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</si>
  <si>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</si>
  <si>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</si>
  <si>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</si>
  <si>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</si>
  <si>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</si>
  <si>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</si>
  <si>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</si>
  <si>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</si>
  <si>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</si>
  <si>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</si>
  <si>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</si>
  <si>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</si>
  <si>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</si>
  <si>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</si>
  <si>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</si>
  <si>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</si>
  <si>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</si>
  <si>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</si>
  <si>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</si>
  <si>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</si>
  <si>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</si>
  <si>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</si>
  <si>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</si>
  <si>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</si>
  <si>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</si>
  <si>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</si>
  <si>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</si>
  <si>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</si>
  <si>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</si>
  <si>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</si>
  <si>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</si>
  <si>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</si>
  <si>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</si>
  <si>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</si>
  <si>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</si>
  <si>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</si>
  <si>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</si>
  <si>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</si>
  <si>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</si>
  <si>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</si>
  <si>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</si>
  <si>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</si>
  <si>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</si>
  <si>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</si>
  <si>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</si>
  <si>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</si>
  <si>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</si>
  <si>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</si>
  <si>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</si>
  <si>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</si>
  <si>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</si>
  <si>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</si>
  <si>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</si>
  <si>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</si>
  <si>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</si>
  <si>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</si>
  <si>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</si>
  <si>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</si>
  <si>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</si>
  <si>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</si>
  <si>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</si>
  <si>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</si>
  <si>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</si>
  <si>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</si>
  <si>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</si>
  <si>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</si>
  <si>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</si>
  <si>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</si>
  <si>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</si>
  <si>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</si>
  <si>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</si>
  <si>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</si>
  <si>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</si>
  <si>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</si>
  <si>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</si>
  <si>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</si>
  <si>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</si>
  <si>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</si>
  <si>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</si>
  <si>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</si>
  <si>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</si>
  <si>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</si>
  <si>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</si>
  <si>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</si>
  <si>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</si>
  <si>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</si>
  <si>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</si>
  <si>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</si>
  <si>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</si>
  <si>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</si>
  <si>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</si>
  <si>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</si>
  <si>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</si>
  <si>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</si>
  <si>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</si>
  <si>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</si>
  <si>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</si>
  <si>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</si>
  <si>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</si>
  <si>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</si>
  <si>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</si>
  <si>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</si>
  <si>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</si>
  <si>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</si>
  <si>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</si>
  <si>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</si>
  <si>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</si>
  <si>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</si>
  <si>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</si>
  <si>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</si>
  <si>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</si>
  <si>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</si>
  <si>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</si>
  <si>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</si>
  <si>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</si>
  <si>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</si>
  <si>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</si>
  <si>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</si>
  <si>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</si>
  <si>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</si>
  <si>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</si>
  <si>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</si>
  <si>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</si>
  <si>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</si>
  <si>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</si>
  <si>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</si>
  <si>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</si>
  <si>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</si>
  <si>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</si>
  <si>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</si>
  <si>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</si>
  <si>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</si>
  <si>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</si>
  <si>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</si>
  <si>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</si>
  <si>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</si>
  <si>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</si>
  <si>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</si>
  <si>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</si>
  <si>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</si>
  <si>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</si>
  <si>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</si>
  <si>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</si>
  <si>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</si>
  <si>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</si>
  <si>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</si>
  <si>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</si>
  <si>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</si>
  <si>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</si>
  <si>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</si>
  <si>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</si>
  <si>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</si>
  <si>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</si>
  <si>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</si>
  <si>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</si>
  <si>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</si>
  <si>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</si>
  <si>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</si>
  <si>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</si>
  <si>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</si>
  <si>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</si>
  <si>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</si>
  <si>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</si>
  <si>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</si>
  <si>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</si>
  <si>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</si>
  <si>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</si>
  <si>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</si>
  <si>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</si>
  <si>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</si>
  <si>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</si>
  <si>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</si>
  <si>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</si>
  <si>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</si>
  <si>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</si>
  <si>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</si>
  <si>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</si>
  <si>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</si>
  <si>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</si>
  <si>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</si>
  <si>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</si>
  <si>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</si>
  <si>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</si>
  <si>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</si>
  <si>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</si>
  <si>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</si>
  <si>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</si>
  <si>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</si>
  <si>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</si>
  <si>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</si>
  <si>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</si>
  <si>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</si>
  <si>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</si>
  <si>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</si>
  <si>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</si>
  <si>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</si>
  <si>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</si>
  <si>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</si>
  <si>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</si>
  <si>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</si>
  <si>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</si>
  <si>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</si>
  <si>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</si>
  <si>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</si>
  <si>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</si>
  <si>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</si>
  <si>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</si>
  <si>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</si>
  <si>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</si>
  <si>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</si>
  <si>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</si>
  <si>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</si>
  <si>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</si>
  <si>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</si>
  <si>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</si>
  <si>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</si>
  <si>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</si>
  <si>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</si>
  <si>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</si>
  <si>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</si>
  <si>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</si>
  <si>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</si>
  <si>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</si>
  <si>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</si>
  <si>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</si>
  <si>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</si>
  <si>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</si>
  <si>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</si>
  <si>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</si>
  <si>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</si>
  <si>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</si>
  <si>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</si>
  <si>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</si>
  <si>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</si>
  <si>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</si>
  <si>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</si>
  <si>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</si>
  <si>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</si>
  <si>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</si>
  <si>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</si>
  <si>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</si>
  <si>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</si>
  <si>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</si>
  <si>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</si>
  <si>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</si>
  <si>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</si>
  <si>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</si>
  <si>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</si>
  <si>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</si>
  <si>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</si>
  <si>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</si>
  <si>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</si>
  <si>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</si>
  <si>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</si>
  <si>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</si>
  <si>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</si>
  <si>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</si>
  <si>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</si>
  <si>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</si>
  <si>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</si>
  <si>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</si>
  <si>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</si>
  <si>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</si>
  <si>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</si>
  <si>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</si>
  <si>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</si>
  <si>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</si>
  <si>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</si>
  <si>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</si>
  <si>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</si>
  <si>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</si>
  <si>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</si>
  <si>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</si>
  <si>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</si>
  <si>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</si>
  <si>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</si>
  <si>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</si>
  <si>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</si>
  <si>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</si>
  <si>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</si>
  <si>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</si>
  <si>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</si>
  <si>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</si>
  <si>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</si>
  <si>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</si>
  <si>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</si>
  <si>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</si>
  <si>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</si>
  <si>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</si>
  <si>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</si>
  <si>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</si>
  <si>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</si>
  <si>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</si>
  <si>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</si>
  <si>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</si>
  <si>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</si>
  <si>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</si>
  <si>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</si>
  <si>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</si>
  <si>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</si>
  <si>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</si>
  <si>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</si>
  <si>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</si>
  <si>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</si>
  <si>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</si>
  <si>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</si>
  <si>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</si>
  <si>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</si>
  <si>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</si>
  <si>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</si>
  <si>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</si>
  <si>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</si>
  <si>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</si>
  <si>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</si>
  <si>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</si>
  <si>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</si>
  <si>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</si>
  <si>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</si>
  <si>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</si>
  <si>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</si>
  <si>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</si>
  <si>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</si>
  <si>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</si>
  <si>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</si>
  <si>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</si>
  <si>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</si>
  <si>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</si>
  <si>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</si>
  <si>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</si>
  <si>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</si>
  <si>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</si>
  <si>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</si>
  <si>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</si>
  <si>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</si>
  <si>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</si>
  <si>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</si>
  <si>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</si>
  <si>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</si>
  <si>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</si>
  <si>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</si>
  <si>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</si>
  <si>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</si>
  <si>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</si>
  <si>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</si>
  <si>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</si>
  <si>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</si>
  <si>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</si>
  <si>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</si>
  <si>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</si>
  <si>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</si>
  <si>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</si>
  <si>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</si>
  <si>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</si>
  <si>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</si>
  <si>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</si>
  <si>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</si>
  <si>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</si>
  <si>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</si>
  <si>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</si>
  <si>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</si>
  <si>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</si>
  <si>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</si>
  <si>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</si>
  <si>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</si>
  <si>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</si>
  <si>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</si>
  <si>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</si>
  <si>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</si>
  <si>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</si>
  <si>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</si>
  <si>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</si>
  <si>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</si>
  <si>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</si>
  <si>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</si>
  <si>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</si>
  <si>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</si>
  <si>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</si>
  <si>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</si>
  <si>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</si>
  <si>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</si>
  <si>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</si>
  <si>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</si>
  <si>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</si>
  <si>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</si>
  <si>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</si>
  <si>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</si>
  <si>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</si>
  <si>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</si>
  <si>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</si>
  <si>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</si>
  <si>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</si>
  <si>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</si>
  <si>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</si>
  <si>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</si>
  <si>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</si>
  <si>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</si>
  <si>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</si>
  <si>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</si>
  <si>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</si>
  <si>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</si>
  <si>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</si>
  <si>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</si>
  <si>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</si>
  <si>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</si>
  <si>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</si>
  <si>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</si>
  <si>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</si>
  <si>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</si>
  <si>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</si>
  <si>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</si>
  <si>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</si>
  <si>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</si>
  <si>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</si>
  <si>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</si>
  <si>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</si>
  <si>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</si>
  <si>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</si>
  <si>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</si>
  <si>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</si>
  <si>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</si>
  <si>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</si>
  <si>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</si>
  <si>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</si>
  <si>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</si>
  <si>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</si>
  <si>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</si>
  <si>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</si>
  <si>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</si>
  <si>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</si>
  <si>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</si>
  <si>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</si>
  <si>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</si>
  <si>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</si>
  <si>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</si>
  <si>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</si>
  <si>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</si>
  <si>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</si>
  <si>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</si>
  <si>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</si>
  <si>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</si>
  <si>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</si>
  <si>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</si>
  <si>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</si>
  <si>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</si>
  <si>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</si>
  <si>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</si>
  <si>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</si>
  <si>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</si>
  <si>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</si>
  <si>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</si>
  <si>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</si>
  <si>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</si>
  <si>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</si>
  <si>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</si>
  <si>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</si>
  <si>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</si>
  <si>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</si>
  <si>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</si>
  <si>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</si>
  <si>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</si>
  <si>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</si>
  <si>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</si>
  <si>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</si>
  <si>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</si>
  <si>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</si>
  <si>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</si>
  <si>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</si>
  <si>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</si>
  <si>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</si>
  <si>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</si>
  <si>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</si>
  <si>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</si>
  <si>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</si>
  <si>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</si>
  <si>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</si>
  <si>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</si>
  <si>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</si>
  <si>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</si>
  <si>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</si>
  <si>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</si>
  <si>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</si>
  <si>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</si>
  <si>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</si>
  <si>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</si>
  <si>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</si>
  <si>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</si>
  <si>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</si>
  <si>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</si>
  <si>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</si>
  <si>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</si>
  <si>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</si>
  <si>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</si>
  <si>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</si>
  <si>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</si>
  <si>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</si>
  <si>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</si>
  <si>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</si>
  <si>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</si>
  <si>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</si>
  <si>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</si>
  <si>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</si>
  <si>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</si>
  <si>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</si>
  <si>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</si>
  <si>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</si>
  <si>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</si>
  <si>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</si>
  <si>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</si>
  <si>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</si>
  <si>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</si>
  <si>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</si>
  <si>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</si>
  <si>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</si>
  <si>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</si>
  <si>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</si>
  <si>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</si>
  <si>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</si>
  <si>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</si>
  <si>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</si>
  <si>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</si>
  <si>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</si>
  <si>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</si>
  <si>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</si>
  <si>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</si>
  <si>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</si>
  <si>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</si>
  <si>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</si>
  <si>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</si>
  <si>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</si>
  <si>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</si>
  <si>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</si>
  <si>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</si>
  <si>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</si>
  <si>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</si>
  <si>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</si>
  <si>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</si>
  <si>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</si>
  <si>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</si>
  <si>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</si>
  <si>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</si>
  <si>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</si>
  <si>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</si>
  <si>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</si>
  <si>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</si>
  <si>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</si>
  <si>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</si>
  <si>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</si>
  <si>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</si>
  <si>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</si>
  <si>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</si>
  <si>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</si>
  <si>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</si>
  <si>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</si>
  <si>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</si>
  <si>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</si>
  <si>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</si>
  <si>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</si>
  <si>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</si>
  <si>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</si>
  <si>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</si>
  <si>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</si>
  <si>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</si>
  <si>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</si>
  <si>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</si>
  <si>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</si>
  <si>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</si>
  <si>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</si>
  <si>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</si>
  <si>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</si>
  <si>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</si>
  <si>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</si>
  <si>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</si>
  <si>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</si>
  <si>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</si>
  <si>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</si>
  <si>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</si>
  <si>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</si>
  <si>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</si>
  <si>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</si>
  <si>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</si>
  <si>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</si>
  <si>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</si>
  <si>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</si>
  <si>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</si>
  <si>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</si>
  <si>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</si>
  <si>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</si>
  <si>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</si>
  <si>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</si>
  <si>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</si>
  <si>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</si>
  <si>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</si>
  <si>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</si>
  <si>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</si>
  <si>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</si>
  <si>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</si>
  <si>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</si>
  <si>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</si>
  <si>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</si>
  <si>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</si>
  <si>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</si>
  <si>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</si>
  <si>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</si>
  <si>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</si>
  <si>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</si>
  <si>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</si>
  <si>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</si>
  <si>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</si>
  <si>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</si>
  <si>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</si>
  <si>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</si>
  <si>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</si>
  <si>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</si>
  <si>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</si>
  <si>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</si>
  <si>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</si>
  <si>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</si>
  <si>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</si>
  <si>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</si>
  <si>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</si>
  <si>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</si>
  <si>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</si>
  <si>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</si>
  <si>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</si>
  <si>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</si>
  <si>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</si>
  <si>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</si>
  <si>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</si>
  <si>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</si>
  <si>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</si>
  <si>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</si>
  <si>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</si>
  <si>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</si>
  <si>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</si>
  <si>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</si>
  <si>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</si>
  <si>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</si>
  <si>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</si>
  <si>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</si>
  <si>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</si>
  <si>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</si>
  <si>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</si>
  <si>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</si>
  <si>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</si>
  <si>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</si>
  <si>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</si>
  <si>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</si>
  <si>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</si>
  <si>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</si>
  <si>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</si>
  <si>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</si>
  <si>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</si>
  <si>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</si>
  <si>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</si>
  <si>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</si>
  <si>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</si>
  <si>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</si>
  <si>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</si>
  <si>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</si>
  <si>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</si>
  <si>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</si>
  <si>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</si>
  <si>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</si>
  <si>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</si>
  <si>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</si>
  <si>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</si>
  <si>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</si>
  <si>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</si>
  <si>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</si>
  <si>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</si>
  <si>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</si>
  <si>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</si>
  <si>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</si>
  <si>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</si>
  <si>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</si>
  <si>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</si>
  <si>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</si>
  <si>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</si>
  <si>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</si>
  <si>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</si>
  <si>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</si>
  <si>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</si>
  <si>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</si>
  <si>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</si>
  <si>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</si>
  <si>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</si>
  <si>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</si>
  <si>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</si>
  <si>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</si>
  <si>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</si>
  <si>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</si>
  <si>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</si>
  <si>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</si>
  <si>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</si>
  <si>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</si>
  <si>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</si>
  <si>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</si>
  <si>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</si>
  <si>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</si>
  <si>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</si>
  <si>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</si>
  <si>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</si>
  <si>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</si>
  <si>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</si>
  <si>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</si>
  <si>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</si>
  <si>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</si>
  <si>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</si>
  <si>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</si>
  <si>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</si>
  <si>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</si>
  <si>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</si>
  <si>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</si>
  <si>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</si>
  <si>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</si>
  <si>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</si>
  <si>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</si>
  <si>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</si>
  <si>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</si>
  <si>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</si>
  <si>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</si>
  <si>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</si>
  <si>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</si>
  <si>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</si>
  <si>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</si>
  <si>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</si>
  <si>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</si>
  <si>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</si>
  <si>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</si>
  <si>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</si>
  <si>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</si>
  <si>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</si>
  <si>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</si>
  <si>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</si>
  <si>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</si>
  <si>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</si>
  <si>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</si>
  <si>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</si>
  <si>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</si>
  <si>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</si>
  <si>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</si>
  <si>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</si>
  <si>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</si>
  <si>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</si>
  <si>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</si>
  <si>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</si>
  <si>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</si>
  <si>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</si>
  <si>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</si>
  <si>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</si>
  <si>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</si>
  <si>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</si>
  <si>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</si>
  <si>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</si>
  <si>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</si>
  <si>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</si>
  <si>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</si>
  <si>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</si>
  <si>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</si>
  <si>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</si>
  <si>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</si>
  <si>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</si>
  <si>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</si>
  <si>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</si>
  <si>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</si>
  <si>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</si>
  <si>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</si>
  <si>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</si>
  <si>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</si>
  <si>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</si>
  <si>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</si>
  <si>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</si>
  <si>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</si>
  <si>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</si>
  <si>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</si>
  <si>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</si>
  <si>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</si>
  <si>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</si>
  <si>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</si>
  <si>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</si>
  <si>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</si>
  <si>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</si>
  <si>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</si>
  <si>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</si>
  <si>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</si>
  <si>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</si>
  <si>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</si>
  <si>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</si>
  <si>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</si>
  <si>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</si>
  <si>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</si>
  <si>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</si>
  <si>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</si>
  <si>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</si>
  <si>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</si>
  <si>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</si>
  <si>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</si>
  <si>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</si>
  <si>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</si>
  <si>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</si>
  <si>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</si>
  <si>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</si>
  <si>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</si>
  <si>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</si>
  <si>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</si>
  <si>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</si>
  <si>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</si>
  <si>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</si>
  <si>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</si>
  <si>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</si>
  <si>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</si>
  <si>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</si>
  <si>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</si>
  <si>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</si>
  <si>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</si>
  <si>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</si>
  <si>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</si>
  <si>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</si>
  <si>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</si>
  <si>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</si>
  <si>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</si>
  <si>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</si>
  <si>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</si>
  <si>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</si>
  <si>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</si>
  <si>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</si>
  <si>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</si>
  <si>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</si>
  <si>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</si>
  <si>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</si>
  <si>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</si>
  <si>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</si>
  <si>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</si>
  <si>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</si>
  <si>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</si>
  <si>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</si>
  <si>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</si>
  <si>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</si>
  <si>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</si>
  <si>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</si>
  <si>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</si>
  <si>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</si>
  <si>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</si>
  <si>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</si>
  <si>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</si>
  <si>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</si>
  <si>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</si>
  <si>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</si>
  <si>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</si>
  <si>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</si>
  <si>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</si>
  <si>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</si>
  <si>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</si>
  <si>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</si>
  <si>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</si>
  <si>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</si>
  <si>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</si>
  <si>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</si>
  <si>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</si>
  <si>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</si>
  <si>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</si>
  <si>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</si>
  <si>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</si>
  <si>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</si>
  <si>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</si>
  <si>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</si>
  <si>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</si>
  <si>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</si>
  <si>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</si>
  <si>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</si>
  <si>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</si>
  <si>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</si>
  <si>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</si>
  <si>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</si>
  <si>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</si>
  <si>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</si>
  <si>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</si>
  <si>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</si>
  <si>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</si>
  <si>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</si>
  <si>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</si>
  <si>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</si>
  <si>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</si>
  <si>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</si>
  <si>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</si>
  <si>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</si>
  <si>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</si>
  <si>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</si>
  <si>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</si>
  <si>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</si>
  <si>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</si>
  <si>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</si>
  <si>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</si>
  <si>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</si>
  <si>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</si>
  <si>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</si>
  <si>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</si>
  <si>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</si>
  <si>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</si>
  <si>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</si>
  <si>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</si>
  <si>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</si>
  <si>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</si>
  <si>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</si>
  <si>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</si>
  <si>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</si>
  <si>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</si>
  <si>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</si>
  <si>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</si>
  <si>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</si>
  <si>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</si>
  <si>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</si>
  <si>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</si>
  <si>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</si>
  <si>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</si>
  <si>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</si>
  <si>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</si>
  <si>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</si>
  <si>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</si>
  <si>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</si>
  <si>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</si>
  <si>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</si>
  <si>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</si>
  <si>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</si>
  <si>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</si>
  <si>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</si>
  <si>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</si>
  <si>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</si>
  <si>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</si>
  <si>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</si>
  <si>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</si>
  <si>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</si>
  <si>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</si>
  <si>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</si>
  <si>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</si>
  <si>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</si>
  <si>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</si>
  <si>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</si>
  <si>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</si>
  <si>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</si>
  <si>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</si>
  <si>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</si>
  <si>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</si>
  <si>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</si>
  <si>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</si>
  <si>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</si>
  <si>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</si>
  <si>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</si>
  <si>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</si>
  <si>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</si>
  <si>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</si>
  <si>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</si>
  <si>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</si>
  <si>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</si>
  <si>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</si>
  <si>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</si>
  <si>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</si>
  <si>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</si>
  <si>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</si>
  <si>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</si>
  <si>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</si>
  <si>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</si>
  <si>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</si>
  <si>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</si>
  <si>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</si>
  <si>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</si>
  <si>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</si>
  <si>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</si>
  <si>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</si>
  <si>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</si>
  <si>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</si>
  <si>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</si>
  <si>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</si>
  <si>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</si>
  <si>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</si>
  <si>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</si>
  <si>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</si>
  <si>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</si>
  <si>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</si>
  <si>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</si>
  <si>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</si>
  <si>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</si>
  <si>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</si>
  <si>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</si>
  <si>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</si>
  <si>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</si>
  <si>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</si>
  <si>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</si>
  <si>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</si>
  <si>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</si>
  <si>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</si>
  <si>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</si>
  <si>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</si>
  <si>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</si>
  <si>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</si>
  <si>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</si>
  <si>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</si>
  <si>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</si>
  <si>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</si>
  <si>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</si>
  <si>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</si>
  <si>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</si>
  <si>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</si>
  <si>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</si>
  <si>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</si>
  <si>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</si>
  <si>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</si>
  <si>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</si>
  <si>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</si>
  <si>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</si>
  <si>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</si>
  <si>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</si>
  <si>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</si>
  <si>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</si>
  <si>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</si>
  <si>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</si>
  <si>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</si>
  <si>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</si>
  <si>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</si>
  <si>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</si>
  <si>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</si>
  <si>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</si>
  <si>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</si>
  <si>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</si>
  <si>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</si>
  <si>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</si>
  <si>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</si>
  <si>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</si>
  <si>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</si>
  <si>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</si>
  <si>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</si>
  <si>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</si>
  <si>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</si>
  <si>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</si>
  <si>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</si>
  <si>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</si>
  <si>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</si>
  <si>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</si>
  <si>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</si>
  <si>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</si>
  <si>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</si>
  <si>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</si>
  <si>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</si>
  <si>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</si>
  <si>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</si>
  <si>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</si>
  <si>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</si>
  <si>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</si>
  <si>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</si>
  <si>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</si>
  <si>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</si>
  <si>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</si>
  <si>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</si>
  <si>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</si>
  <si>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</si>
  <si>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</si>
  <si>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</si>
  <si>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</si>
  <si>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</si>
  <si>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</si>
  <si>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</si>
  <si>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</si>
  <si>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</si>
  <si>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</si>
  <si>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</si>
  <si>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</si>
  <si>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</si>
  <si>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</si>
  <si>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</si>
  <si>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</si>
  <si>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</si>
  <si>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</si>
  <si>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</si>
  <si>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</si>
  <si>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</si>
  <si>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</si>
  <si>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</si>
  <si>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</si>
  <si>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</si>
  <si>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</si>
  <si>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</si>
  <si>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</si>
  <si>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</si>
  <si>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</si>
  <si>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</si>
  <si>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</si>
  <si>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</si>
  <si>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</si>
  <si>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</si>
  <si>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</si>
  <si>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</si>
  <si>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</si>
  <si>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</si>
  <si>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</si>
  <si>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</si>
  <si>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</si>
  <si>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</si>
  <si>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</si>
  <si>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</si>
  <si>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</si>
  <si>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</si>
  <si>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</si>
  <si>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</si>
  <si>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</si>
  <si>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</si>
  <si>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</si>
  <si>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</si>
  <si>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</si>
  <si>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</si>
  <si>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</si>
  <si>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</si>
  <si>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</si>
  <si>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</si>
  <si>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</si>
  <si>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</si>
  <si>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</si>
  <si>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</si>
  <si>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</si>
  <si>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</si>
  <si>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</si>
  <si>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</si>
  <si>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</si>
  <si>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</si>
  <si>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</si>
  <si>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</si>
  <si>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</si>
  <si>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</si>
  <si>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</si>
  <si>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</si>
  <si>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</si>
  <si>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</si>
  <si>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</si>
  <si>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</si>
  <si>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</si>
  <si>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</si>
  <si>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</si>
  <si>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</si>
  <si>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</si>
  <si>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</si>
  <si>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</si>
  <si>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</si>
  <si>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</si>
  <si>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</si>
  <si>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</si>
  <si>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</si>
  <si>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</si>
  <si>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</si>
  <si>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</si>
  <si>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</si>
  <si>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</si>
  <si>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</si>
  <si>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</si>
  <si>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</si>
  <si>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</si>
  <si>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</si>
  <si>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</si>
  <si>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</si>
  <si>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</si>
  <si>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</si>
  <si>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</si>
  <si>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</si>
  <si>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</si>
  <si>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</si>
  <si>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</si>
  <si>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</si>
  <si>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</si>
  <si>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</si>
  <si>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</si>
  <si>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</si>
  <si>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</si>
  <si>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</si>
  <si>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</si>
  <si>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</si>
  <si>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</si>
  <si>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</si>
  <si>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</si>
  <si>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</si>
  <si>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</si>
  <si>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</si>
  <si>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</si>
  <si>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</si>
  <si>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</si>
  <si>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</si>
  <si>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</si>
  <si>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</si>
  <si>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</si>
  <si>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</si>
  <si>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</si>
  <si>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</si>
  <si>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</si>
  <si>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</si>
  <si>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</si>
  <si>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</si>
  <si>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</si>
  <si>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</si>
  <si>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</si>
  <si>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</si>
  <si>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</si>
  <si>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</si>
  <si>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</si>
  <si>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</si>
  <si>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</si>
  <si>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</si>
  <si>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</si>
  <si>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</si>
  <si>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</si>
  <si>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</si>
  <si>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</si>
  <si>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</si>
  <si>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</si>
  <si>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</si>
  <si>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</si>
  <si>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</si>
  <si>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</si>
  <si>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</si>
  <si>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</si>
  <si>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</si>
  <si>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</si>
  <si>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</si>
  <si>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</si>
  <si>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</si>
  <si>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</si>
  <si>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</si>
  <si>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</si>
  <si>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</si>
  <si>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</si>
  <si>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</si>
  <si>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</si>
  <si>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</si>
  <si>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</si>
  <si>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</si>
  <si>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</si>
  <si>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</si>
  <si>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</si>
  <si>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</si>
  <si>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</si>
  <si>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</si>
  <si>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</si>
  <si>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</si>
  <si>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</si>
  <si>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</si>
  <si>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</si>
  <si>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</si>
  <si>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</si>
  <si>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</si>
  <si>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</si>
  <si>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</si>
  <si>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</si>
  <si>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</si>
  <si>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</si>
  <si>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</si>
  <si>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</si>
  <si>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</si>
  <si>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</si>
  <si>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</si>
  <si>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</si>
  <si>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</si>
  <si>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</si>
  <si>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</si>
  <si>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</si>
  <si>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</si>
  <si>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</si>
  <si>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</si>
  <si>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</si>
  <si>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</si>
  <si>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</si>
  <si>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</si>
  <si>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</si>
  <si>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</si>
  <si>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</si>
  <si>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</si>
  <si>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</si>
  <si>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</si>
  <si>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</si>
  <si>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</si>
  <si>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</si>
  <si>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</si>
  <si>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</si>
  <si>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</si>
  <si>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</si>
  <si>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</si>
  <si>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</si>
  <si>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</si>
  <si>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</si>
  <si>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</si>
  <si>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</si>
  <si>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</si>
  <si>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</si>
  <si>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</si>
  <si>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</si>
  <si>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</si>
  <si>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</si>
  <si>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</si>
  <si>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</si>
  <si>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</si>
  <si>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</si>
  <si>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</si>
  <si>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</si>
  <si>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</si>
  <si>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</si>
  <si>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</si>
  <si>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</si>
  <si>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</si>
  <si>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</si>
  <si>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</si>
  <si>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</si>
  <si>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</si>
  <si>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</si>
  <si>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</si>
  <si>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</si>
  <si>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</si>
  <si>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</si>
  <si>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</si>
  <si>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</si>
  <si>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</si>
  <si>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</si>
  <si>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</si>
  <si>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</si>
  <si>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</si>
  <si>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</si>
  <si>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</si>
  <si>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</si>
  <si>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</si>
  <si>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</si>
  <si>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</si>
  <si>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</si>
  <si>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</si>
  <si>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</si>
  <si>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</si>
  <si>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</si>
  <si>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</si>
  <si>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</si>
  <si>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</si>
  <si>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</si>
  <si>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</si>
  <si>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</si>
  <si>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</si>
  <si>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</si>
  <si>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</si>
  <si>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</si>
  <si>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</si>
  <si>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</si>
  <si>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</si>
  <si>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</si>
  <si>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</si>
  <si>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</si>
  <si>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</si>
  <si>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</si>
  <si>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</si>
  <si>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</si>
  <si>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</si>
  <si>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</si>
  <si>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</si>
  <si>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</si>
  <si>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</si>
  <si>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</si>
  <si>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</si>
  <si>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</si>
  <si>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</si>
  <si>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</si>
  <si>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</si>
  <si>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</si>
  <si>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</si>
  <si>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</si>
  <si>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</si>
  <si>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</si>
  <si>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</si>
  <si>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</si>
  <si>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</si>
  <si>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</si>
  <si>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</si>
  <si>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</si>
  <si>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</si>
  <si>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</si>
  <si>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</si>
  <si>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</si>
  <si>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</si>
  <si>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</si>
  <si>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</si>
  <si>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</si>
  <si>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</si>
  <si>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</si>
  <si>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</si>
  <si>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</si>
  <si>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</si>
  <si>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</si>
  <si>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</si>
  <si>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</si>
  <si>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</si>
  <si>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</si>
  <si>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</si>
  <si>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</si>
  <si>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</si>
  <si>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</si>
  <si>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</si>
  <si>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</si>
  <si>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</si>
  <si>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</si>
  <si>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</si>
  <si>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</si>
  <si>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</si>
  <si>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</si>
  <si>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</si>
  <si>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</si>
  <si>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</si>
  <si>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</si>
  <si>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</si>
  <si>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</si>
  <si>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</si>
  <si>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</si>
  <si>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</si>
  <si>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</si>
  <si>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</si>
  <si>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</si>
  <si>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</si>
  <si>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</si>
  <si>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</si>
  <si>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</si>
  <si>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</si>
  <si>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</si>
  <si>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</si>
  <si>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</si>
  <si>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</si>
  <si>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</si>
  <si>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</si>
  <si>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</si>
  <si>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</si>
  <si>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</si>
  <si>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</si>
  <si>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</si>
  <si>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</si>
  <si>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</si>
  <si>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</si>
  <si>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</si>
  <si>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</si>
  <si>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</si>
  <si>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</si>
  <si>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</si>
  <si>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</si>
  <si>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</si>
  <si>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</si>
  <si>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</si>
  <si>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</si>
  <si>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</si>
  <si>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</si>
  <si>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</si>
  <si>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</si>
  <si>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</si>
  <si>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</si>
  <si>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</si>
  <si>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</si>
  <si>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</si>
  <si>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</si>
  <si>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</si>
  <si>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</si>
  <si>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</si>
  <si>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</si>
  <si>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</si>
  <si>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</si>
  <si>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</si>
  <si>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</si>
  <si>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</si>
  <si>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</si>
  <si>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</si>
  <si>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</si>
  <si>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</si>
  <si>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</si>
  <si>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</si>
  <si>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</si>
  <si>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</si>
  <si>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</si>
  <si>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</si>
  <si>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</si>
  <si>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</si>
  <si>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</si>
  <si>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</si>
  <si>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</si>
  <si>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</si>
  <si>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</si>
  <si>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</si>
  <si>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</si>
  <si>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</si>
  <si>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</si>
  <si>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</si>
  <si>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</si>
  <si>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</si>
  <si>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</si>
  <si>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</si>
  <si>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</si>
  <si>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</si>
  <si>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</si>
  <si>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</si>
  <si>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</si>
  <si>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</si>
  <si>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</si>
  <si>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</si>
  <si>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</si>
  <si>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</si>
  <si>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</si>
  <si>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</si>
  <si>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</si>
  <si>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</si>
  <si>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</si>
  <si>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</si>
  <si>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</si>
  <si>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</si>
  <si>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</si>
  <si>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</si>
  <si>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</si>
  <si>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</si>
  <si>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</si>
  <si>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</si>
  <si>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</si>
  <si>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</si>
  <si>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</si>
  <si>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</si>
  <si>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</si>
  <si>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</si>
  <si>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</si>
  <si>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</si>
  <si>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</si>
  <si>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</si>
  <si>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</si>
  <si>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</si>
  <si>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</si>
  <si>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</si>
  <si>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</si>
  <si>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</si>
  <si>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</si>
  <si>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</si>
  <si>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</si>
  <si>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</si>
  <si>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</si>
  <si>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</si>
  <si>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</si>
  <si>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</si>
  <si>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</si>
  <si>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</si>
  <si>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</si>
  <si>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</si>
  <si>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</si>
  <si>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</si>
  <si>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</si>
  <si>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</si>
  <si>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</si>
  <si>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</si>
  <si>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</si>
  <si>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</si>
  <si>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</si>
  <si>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</si>
  <si>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</si>
  <si>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</si>
  <si>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</si>
  <si>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</si>
  <si>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</si>
  <si>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</si>
  <si>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</si>
  <si>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</si>
  <si>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</si>
  <si>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</si>
  <si>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</si>
  <si>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</si>
  <si>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</si>
  <si>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</si>
  <si>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</si>
  <si>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</si>
  <si>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</si>
  <si>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</si>
  <si>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</si>
  <si>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</si>
  <si>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</si>
  <si>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</si>
  <si>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</si>
  <si>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</si>
  <si>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</si>
  <si>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</si>
  <si>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</si>
  <si>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</si>
  <si>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</si>
  <si>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</si>
  <si>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</si>
  <si>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</si>
  <si>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</si>
  <si>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</si>
  <si>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</si>
  <si>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</si>
  <si>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</si>
  <si>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</si>
  <si>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</si>
  <si>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</si>
  <si>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</si>
  <si>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</si>
  <si>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</si>
  <si>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</si>
  <si>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</si>
  <si>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</si>
  <si>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</si>
  <si>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</si>
  <si>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</si>
  <si>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</si>
  <si>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</si>
  <si>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</si>
  <si>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</si>
  <si>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</si>
  <si>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</si>
  <si>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</si>
  <si>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</si>
  <si>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</si>
  <si>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</si>
  <si>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</si>
  <si>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</si>
  <si>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</si>
  <si>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</si>
  <si>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</si>
  <si>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</si>
  <si>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</si>
  <si>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</si>
  <si>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</si>
  <si>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</si>
  <si>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</si>
  <si>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</si>
  <si>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</si>
  <si>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</si>
  <si>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</si>
  <si>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</si>
  <si>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</si>
  <si>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</si>
  <si>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</si>
  <si>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</si>
  <si>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</si>
  <si>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</si>
  <si>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</si>
  <si>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</si>
  <si>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</si>
  <si>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</si>
  <si>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</si>
  <si>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</si>
  <si>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</si>
  <si>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</si>
  <si>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</si>
  <si>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</si>
  <si>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</si>
  <si>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</si>
  <si>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</si>
  <si>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</si>
  <si>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</si>
  <si>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</si>
  <si>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</si>
  <si>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</si>
  <si>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</si>
  <si>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</si>
  <si>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</si>
  <si>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</si>
  <si>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</si>
  <si>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</si>
  <si>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</si>
  <si>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</si>
  <si>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</si>
  <si>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</si>
  <si>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</si>
  <si>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</si>
  <si>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</si>
  <si>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</si>
  <si>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</si>
  <si>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</si>
  <si>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</si>
  <si>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</si>
  <si>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</si>
  <si>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</si>
  <si>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</si>
  <si>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</si>
  <si>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</si>
  <si>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</si>
  <si>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</si>
  <si>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</si>
  <si>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</si>
  <si>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</si>
  <si>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</si>
  <si>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</si>
  <si>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</si>
  <si>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</si>
  <si>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</si>
  <si>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</si>
  <si>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</si>
  <si>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</si>
  <si>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</si>
  <si>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</si>
  <si>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</si>
  <si>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</si>
  <si>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</si>
  <si>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</si>
  <si>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</si>
  <si>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</si>
  <si>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</si>
  <si>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</si>
  <si>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</si>
  <si>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</si>
  <si>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</si>
  <si>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</si>
  <si>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</si>
  <si>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</si>
  <si>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</si>
  <si>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</si>
  <si>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</si>
  <si>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</si>
  <si>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</si>
  <si>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</si>
  <si>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</si>
  <si>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</si>
  <si>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</si>
  <si>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</si>
  <si>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</si>
  <si>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</si>
  <si>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</si>
  <si>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</si>
  <si>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</si>
  <si>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</si>
  <si>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</si>
  <si>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</si>
  <si>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</si>
  <si>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</si>
  <si>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</si>
  <si>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</si>
  <si>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</si>
  <si>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</si>
  <si>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</si>
  <si>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</si>
  <si>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</si>
  <si>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</si>
  <si>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</si>
  <si>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</si>
  <si>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</si>
  <si>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</si>
  <si>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</si>
  <si>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</si>
  <si>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</si>
  <si>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</si>
  <si>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</si>
  <si>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</si>
  <si>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</si>
  <si>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</si>
  <si>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</si>
  <si>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</si>
  <si>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</si>
  <si>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</si>
  <si>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</si>
  <si>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</si>
  <si>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</si>
  <si>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</si>
  <si>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</si>
  <si>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</si>
  <si>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</si>
  <si>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</si>
  <si>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</si>
  <si>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</si>
  <si>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</si>
  <si>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</si>
  <si>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</si>
  <si>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</si>
  <si>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</si>
  <si>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</si>
  <si>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</si>
  <si>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</si>
  <si>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</si>
  <si>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</si>
  <si>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</si>
  <si>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</si>
  <si>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</si>
  <si>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</si>
  <si>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</si>
  <si>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</si>
  <si>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</si>
  <si>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</si>
  <si>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</si>
  <si>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</si>
  <si>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</si>
  <si>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</si>
  <si>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</si>
  <si>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</si>
  <si>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</si>
  <si>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</si>
  <si>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</si>
  <si>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</si>
  <si>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</si>
  <si>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</si>
  <si>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</si>
  <si>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</si>
  <si>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</si>
  <si>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</si>
  <si>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</si>
  <si>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</si>
  <si>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</si>
  <si>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</si>
  <si>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</si>
  <si>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</si>
  <si>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</si>
  <si>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</si>
  <si>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</si>
  <si>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</si>
  <si>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</si>
  <si>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</si>
  <si>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</si>
  <si>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</si>
  <si>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</si>
  <si>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</si>
  <si>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</si>
  <si>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</si>
  <si>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</si>
  <si>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</si>
  <si>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</si>
  <si>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</si>
  <si>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</si>
  <si>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</si>
  <si>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</si>
  <si>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</si>
  <si>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</si>
  <si>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</si>
  <si>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</si>
  <si>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</si>
  <si>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</si>
  <si>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</si>
  <si>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</si>
  <si>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</si>
  <si>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</si>
  <si>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</si>
  <si>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</si>
  <si>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</si>
  <si>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</si>
  <si>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</si>
  <si>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</si>
  <si>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</si>
  <si>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</si>
  <si>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</si>
  <si>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</si>
  <si>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</si>
  <si>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</si>
  <si>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</si>
  <si>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</si>
  <si>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</si>
  <si>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</si>
  <si>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</si>
  <si>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</si>
  <si>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</si>
  <si>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</si>
  <si>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</si>
  <si>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</si>
  <si>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</si>
  <si>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</si>
  <si>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</si>
  <si>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</si>
  <si>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</si>
  <si>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</si>
  <si>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</si>
  <si>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</si>
  <si>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</si>
  <si>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</si>
  <si>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</si>
  <si>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</si>
  <si>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</si>
  <si>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</si>
  <si>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</si>
  <si>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</si>
  <si>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</si>
  <si>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</si>
  <si>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</si>
  <si>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</si>
  <si>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</si>
  <si>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</si>
  <si>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</si>
  <si>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</si>
  <si>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</si>
  <si>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</si>
  <si>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</si>
  <si>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</si>
  <si>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</si>
  <si>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</si>
  <si>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</si>
  <si>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</si>
  <si>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</si>
  <si>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</si>
  <si>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</si>
  <si>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</si>
  <si>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</si>
  <si>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</si>
  <si>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</si>
  <si>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</si>
  <si>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</si>
  <si>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</si>
  <si>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</si>
  <si>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</si>
  <si>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</si>
  <si>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</si>
  <si>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</si>
  <si>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</si>
  <si>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</si>
  <si>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</si>
  <si>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</si>
  <si>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</si>
  <si>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</si>
  <si>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</si>
  <si>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</si>
  <si>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</si>
  <si>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</si>
  <si>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</si>
  <si>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</si>
  <si>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</si>
  <si>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</si>
  <si>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</si>
  <si>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</si>
  <si>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</si>
  <si>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</si>
  <si>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</si>
  <si>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</si>
  <si>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</si>
  <si>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</si>
  <si>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</si>
  <si>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</si>
  <si>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</si>
  <si>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</si>
  <si>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</si>
  <si>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</si>
  <si>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</si>
  <si>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</si>
  <si>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</si>
  <si>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</si>
  <si>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</si>
  <si>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</si>
  <si>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</si>
  <si>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</si>
  <si>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</si>
  <si>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</si>
  <si>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</si>
  <si>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</si>
  <si>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</si>
  <si>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</si>
  <si>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</si>
  <si>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</si>
  <si>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</si>
  <si>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</si>
  <si>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</si>
  <si>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</si>
  <si>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</si>
  <si>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</si>
  <si>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</si>
  <si>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</si>
  <si>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</si>
  <si>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</si>
  <si>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</si>
  <si>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</si>
  <si>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</si>
  <si>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</si>
  <si>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</si>
  <si>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</si>
  <si>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</si>
  <si>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</si>
  <si>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</si>
  <si>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</si>
  <si>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</si>
  <si>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</si>
  <si>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</si>
  <si>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</si>
  <si>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</si>
  <si>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</si>
  <si>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</si>
  <si>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</si>
  <si>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</si>
  <si>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</si>
  <si>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</si>
  <si>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</si>
  <si>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</si>
  <si>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</si>
  <si>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</si>
  <si>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</si>
  <si>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</si>
  <si>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</si>
  <si>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</si>
  <si>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</si>
  <si>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</si>
  <si>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</si>
  <si>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</si>
  <si>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</si>
  <si>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</si>
  <si>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</si>
  <si>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</si>
  <si>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</si>
  <si>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</si>
  <si>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</si>
  <si>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</si>
  <si>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</si>
  <si>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</si>
  <si>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</si>
  <si>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</si>
  <si>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</si>
  <si>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</si>
  <si>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</si>
  <si>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</si>
  <si>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</si>
  <si>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</si>
  <si>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</si>
  <si>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</si>
  <si>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</si>
  <si>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</si>
  <si>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</si>
  <si>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</si>
  <si>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</si>
  <si>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</si>
  <si>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</si>
  <si>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</si>
  <si>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</si>
  <si>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</si>
  <si>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</si>
  <si>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</si>
  <si>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</si>
  <si>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</si>
  <si>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</si>
  <si>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</si>
  <si>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</si>
  <si>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</si>
  <si>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</si>
  <si>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</si>
  <si>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</si>
  <si>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</si>
  <si>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</si>
  <si>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</si>
  <si>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</si>
  <si>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</si>
  <si>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</si>
  <si>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</si>
  <si>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</si>
  <si>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</si>
  <si>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</si>
  <si>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</si>
  <si>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</si>
  <si>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</si>
  <si>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</si>
  <si>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</si>
  <si>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</si>
  <si>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</si>
  <si>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</si>
  <si>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</si>
  <si>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</si>
  <si>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</si>
  <si>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</si>
  <si>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</si>
  <si>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</si>
  <si>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</si>
  <si>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</si>
  <si>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</si>
  <si>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</si>
  <si>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</si>
  <si>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</si>
  <si>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</si>
  <si>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</si>
  <si>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</si>
  <si>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</si>
  <si>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</si>
  <si>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</si>
  <si>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</si>
  <si>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</si>
  <si>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</si>
  <si>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</si>
  <si>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</si>
  <si>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</si>
  <si>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</si>
  <si>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</si>
  <si>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</si>
  <si>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</si>
  <si>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</si>
  <si>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</si>
  <si>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</si>
  <si>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</si>
  <si>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</si>
  <si>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</si>
  <si>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</si>
  <si>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</si>
  <si>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</si>
  <si>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</si>
  <si>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</si>
  <si>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</si>
  <si>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</si>
  <si>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</si>
  <si>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</si>
  <si>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</si>
  <si>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</si>
  <si>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</si>
  <si>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</si>
  <si>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</si>
  <si>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</si>
  <si>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</si>
  <si>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</si>
  <si>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</si>
  <si>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</si>
  <si>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</si>
  <si>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</si>
  <si>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</si>
  <si>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</si>
  <si>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</si>
  <si>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</si>
  <si>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</si>
  <si>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</si>
  <si>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</si>
  <si>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</si>
  <si>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</si>
  <si>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</si>
  <si>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</si>
  <si>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</si>
  <si>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</si>
  <si>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</si>
  <si>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</si>
  <si>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</si>
  <si>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</si>
  <si>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</si>
  <si>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</si>
  <si>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</si>
  <si>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</si>
  <si>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</si>
  <si>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</si>
  <si>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</si>
  <si>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</si>
  <si>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</si>
  <si>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</si>
  <si>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</si>
  <si>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</si>
  <si>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</si>
  <si>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</si>
  <si>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</si>
  <si>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</si>
  <si>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</si>
  <si>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</si>
  <si>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</si>
  <si>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</si>
  <si>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</si>
  <si>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</si>
  <si>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</si>
  <si>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</si>
  <si>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</si>
  <si>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</si>
  <si>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</si>
  <si>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</si>
  <si>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</si>
  <si>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</si>
  <si>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</si>
  <si>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</si>
  <si>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</si>
  <si>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</si>
  <si>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</si>
  <si>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</si>
  <si>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</si>
  <si>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</si>
  <si>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</si>
  <si>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</si>
  <si>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</si>
  <si>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</si>
  <si>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</si>
  <si>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</si>
  <si>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</si>
  <si>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</si>
  <si>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</si>
  <si>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</si>
  <si>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</si>
  <si>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</si>
  <si>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</si>
  <si>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</si>
  <si>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</si>
  <si>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</si>
  <si>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</si>
  <si>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</si>
  <si>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</si>
  <si>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</si>
  <si>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</si>
  <si>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</si>
  <si>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</si>
  <si>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</si>
  <si>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</si>
  <si>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</si>
  <si>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</si>
  <si>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</si>
  <si>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</si>
  <si>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</si>
  <si>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</si>
  <si>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</si>
  <si>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</si>
  <si>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</si>
  <si>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</si>
  <si>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</si>
  <si>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</si>
  <si>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</si>
  <si>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</si>
  <si>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</si>
  <si>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</si>
  <si>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</si>
  <si>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</si>
  <si>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</si>
  <si>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</si>
  <si>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</si>
  <si>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</si>
  <si>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</si>
  <si>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</si>
  <si>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</si>
  <si>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</si>
  <si>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</si>
  <si>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</si>
  <si>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</si>
  <si>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</si>
  <si>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</si>
  <si>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</si>
  <si>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</si>
  <si>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</si>
  <si>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</si>
  <si>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</si>
  <si>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</si>
  <si>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</si>
  <si>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</si>
  <si>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</si>
  <si>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</si>
  <si>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</si>
  <si>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</si>
  <si>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</si>
  <si>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</si>
  <si>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</si>
  <si>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</si>
  <si>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</si>
  <si>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</si>
  <si>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</si>
  <si>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</si>
  <si>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</si>
  <si>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</si>
  <si>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</si>
  <si>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</si>
  <si>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</si>
  <si>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</si>
  <si>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</si>
  <si>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</si>
  <si>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</si>
  <si>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</si>
  <si>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</si>
  <si>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</si>
  <si>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</si>
  <si>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</si>
  <si>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</si>
  <si>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</si>
  <si>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</si>
  <si>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</si>
  <si>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</si>
  <si>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</si>
  <si>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</si>
  <si>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</si>
  <si>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</si>
  <si>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</si>
  <si>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</si>
  <si>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</si>
  <si>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</si>
  <si>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</si>
  <si>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</si>
  <si>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</si>
  <si>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</si>
  <si>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</si>
  <si>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</si>
  <si>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</si>
  <si>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</si>
  <si>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</si>
  <si>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</si>
  <si>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</si>
  <si>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</si>
  <si>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</si>
  <si>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</si>
  <si>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</si>
  <si>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</si>
  <si>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</si>
  <si>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</si>
  <si>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</si>
  <si>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</si>
  <si>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</si>
  <si>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</si>
  <si>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</si>
  <si>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</si>
  <si>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</si>
  <si>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</si>
  <si>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</si>
  <si>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</si>
  <si>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</si>
  <si>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</si>
  <si>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</si>
  <si>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</si>
  <si>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</si>
  <si>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</si>
  <si>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</si>
  <si>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</si>
  <si>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</si>
  <si>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</si>
  <si>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</si>
  <si>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</si>
  <si>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</si>
  <si>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</si>
  <si>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</si>
  <si>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</si>
  <si>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</si>
  <si>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</si>
  <si>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</si>
  <si>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</si>
  <si>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</si>
  <si>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</si>
  <si>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</si>
  <si>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</si>
  <si>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</si>
  <si>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</si>
  <si>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</si>
  <si>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</si>
  <si>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</si>
  <si>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</si>
  <si>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</si>
  <si>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</si>
  <si>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</si>
  <si>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</si>
  <si>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</si>
  <si>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</si>
  <si>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</si>
  <si>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</si>
  <si>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</si>
  <si>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</si>
  <si>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</si>
  <si>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</si>
  <si>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</si>
  <si>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</si>
  <si>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</si>
  <si>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</si>
  <si>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</si>
  <si>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</si>
  <si>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</si>
  <si>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</si>
  <si>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</si>
  <si>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</si>
  <si>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</si>
  <si>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</si>
  <si>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</si>
  <si>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</si>
  <si>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</si>
  <si>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</si>
  <si>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</si>
  <si>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</si>
  <si>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</si>
  <si>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</si>
  <si>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</si>
  <si>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</si>
  <si>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</si>
  <si>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</si>
  <si>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</si>
  <si>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</si>
  <si>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</si>
  <si>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</si>
  <si>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</si>
  <si>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</si>
  <si>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</si>
  <si>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</si>
  <si>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</si>
  <si>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</si>
  <si>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</si>
  <si>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</si>
  <si>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</si>
  <si>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</si>
  <si>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</si>
  <si>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</si>
  <si>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</si>
  <si>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</si>
  <si>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</si>
  <si>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</si>
  <si>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</si>
  <si>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</si>
  <si>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</si>
  <si>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</si>
  <si>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</si>
  <si>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</si>
  <si>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</si>
  <si>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</si>
  <si>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</si>
  <si>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</si>
  <si>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</si>
  <si>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</si>
  <si>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</si>
  <si>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</si>
  <si>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</si>
  <si>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</si>
  <si>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</si>
  <si>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</si>
  <si>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</si>
  <si>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</si>
  <si>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</si>
  <si>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</si>
  <si>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</si>
  <si>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</si>
  <si>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</si>
  <si>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</si>
  <si>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</si>
  <si>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</si>
  <si>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</si>
  <si>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</si>
  <si>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</si>
  <si>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</si>
  <si>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</si>
  <si>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</si>
  <si>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</si>
  <si>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</si>
  <si>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</si>
  <si>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</si>
  <si>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</si>
  <si>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</si>
  <si>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</si>
  <si>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</si>
  <si>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</si>
  <si>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</si>
  <si>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</si>
  <si>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</si>
  <si>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</si>
  <si>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</si>
  <si>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</si>
  <si>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</si>
  <si>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</si>
  <si>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</si>
  <si>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</si>
  <si>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</si>
  <si>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</si>
  <si>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</si>
  <si>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</si>
  <si>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</si>
  <si>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</si>
  <si>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</si>
  <si>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</si>
  <si>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</si>
  <si>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</si>
  <si>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</si>
  <si>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</si>
  <si>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</si>
  <si>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</si>
  <si>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</si>
  <si>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</si>
  <si>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</si>
  <si>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</si>
  <si>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</si>
  <si>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</si>
  <si>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</si>
  <si>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</si>
  <si>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</si>
  <si>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</si>
  <si>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</si>
  <si>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</si>
  <si>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</si>
  <si>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</si>
  <si>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</si>
  <si>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</si>
  <si>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</si>
  <si>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</si>
  <si>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</si>
  <si>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</si>
  <si>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</si>
  <si>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</si>
  <si>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</si>
  <si>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</si>
  <si>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</si>
  <si>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</si>
  <si>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</si>
  <si>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</si>
  <si>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</si>
  <si>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</si>
  <si>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</si>
  <si>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</si>
  <si>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</si>
  <si>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</si>
  <si>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</si>
  <si>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</si>
  <si>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</si>
  <si>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</si>
  <si>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</si>
  <si>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</si>
  <si>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</si>
  <si>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</si>
  <si>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</si>
  <si>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</si>
  <si>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</si>
  <si>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</si>
  <si>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</si>
  <si>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</si>
  <si>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</si>
  <si>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</si>
  <si>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</si>
  <si>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</si>
  <si>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</si>
  <si>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</si>
  <si>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</si>
  <si>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</si>
  <si>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</si>
  <si>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</si>
  <si>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</si>
  <si>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</si>
  <si>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</si>
  <si>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</si>
  <si>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</si>
  <si>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</si>
  <si>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</si>
  <si>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</si>
  <si>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</si>
  <si>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</si>
  <si>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</si>
  <si>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</si>
  <si>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</si>
  <si>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</si>
  <si>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</si>
  <si>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</si>
  <si>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</si>
  <si>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</si>
  <si>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</si>
  <si>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</si>
  <si>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</si>
  <si>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</si>
  <si>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</si>
  <si>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</si>
  <si>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</si>
  <si>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</si>
  <si>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</si>
  <si>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</si>
  <si>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</si>
  <si>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</si>
  <si>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</si>
  <si>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</si>
  <si>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</si>
  <si>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</si>
  <si>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</si>
  <si>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</si>
  <si>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</si>
  <si>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</si>
  <si>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</si>
  <si>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</si>
  <si>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</si>
  <si>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</si>
  <si>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</si>
  <si>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</si>
  <si>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</si>
  <si>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</si>
  <si>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</si>
  <si>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</si>
  <si>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</si>
  <si>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</si>
  <si>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</si>
  <si>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</si>
  <si>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</si>
  <si>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</si>
  <si>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</si>
  <si>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</si>
  <si>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</si>
  <si>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</si>
  <si>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</si>
  <si>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</si>
  <si>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</si>
  <si>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</si>
  <si>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</si>
  <si>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</si>
  <si>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</si>
  <si>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</si>
  <si>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</si>
  <si>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</si>
  <si>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</si>
  <si>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</si>
  <si>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</si>
  <si>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</si>
  <si>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</si>
  <si>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</si>
  <si>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</si>
  <si>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</si>
  <si>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</si>
  <si>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</si>
  <si>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</si>
  <si>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</si>
  <si>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</si>
  <si>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</si>
  <si>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</si>
  <si>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</si>
  <si>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</si>
  <si>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</si>
  <si>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</si>
  <si>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</si>
  <si>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</si>
  <si>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</si>
  <si>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</si>
  <si>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</si>
  <si>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</si>
  <si>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</si>
  <si>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</si>
  <si>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</si>
  <si>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</si>
  <si>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</si>
  <si>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</si>
  <si>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</si>
  <si>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</si>
  <si>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</si>
  <si>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</si>
  <si>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</si>
  <si>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</si>
  <si>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</si>
  <si>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</si>
  <si>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</si>
  <si>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</si>
  <si>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</si>
  <si>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</si>
  <si>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</si>
  <si>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</si>
  <si>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</si>
  <si>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</si>
  <si>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</si>
  <si>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</si>
  <si>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</si>
  <si>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</si>
  <si>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</si>
  <si>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</si>
  <si>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</si>
  <si>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</si>
  <si>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</si>
  <si>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</si>
  <si>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</si>
  <si>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</si>
  <si>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</si>
  <si>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</si>
  <si>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</si>
  <si>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</si>
  <si>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</si>
  <si>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</si>
  <si>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</si>
  <si>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</si>
  <si>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</si>
  <si>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</si>
  <si>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</si>
  <si>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</si>
  <si>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</si>
  <si>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</si>
  <si>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</si>
  <si>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</si>
  <si>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</si>
  <si>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</si>
  <si>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</si>
  <si>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</si>
  <si>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</si>
  <si>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</si>
  <si>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</si>
  <si>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</si>
  <si>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</si>
  <si>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</si>
  <si>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</si>
  <si>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</si>
  <si>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</si>
  <si>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</si>
  <si>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</si>
  <si>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</si>
  <si>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</si>
  <si>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</si>
  <si>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</si>
  <si>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</si>
  <si>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</si>
  <si>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</si>
  <si>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</si>
  <si>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</si>
  <si>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</si>
  <si>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</si>
  <si>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</si>
  <si>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</si>
  <si>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</si>
  <si>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</si>
  <si>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</si>
  <si>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</si>
  <si>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</si>
  <si>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</si>
  <si>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</si>
  <si>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</si>
  <si>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</si>
  <si>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</si>
  <si>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</si>
  <si>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</si>
  <si>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</si>
  <si>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</si>
  <si>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</si>
  <si>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</si>
  <si>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</si>
  <si>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</si>
  <si>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</si>
  <si>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</si>
  <si>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</si>
  <si>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</si>
  <si>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</si>
  <si>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</si>
  <si>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</si>
  <si>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</si>
  <si>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</si>
  <si>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</si>
  <si>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</si>
  <si>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</si>
  <si>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</si>
  <si>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</si>
  <si>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</si>
  <si>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</si>
  <si>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</si>
  <si>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</si>
  <si>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</si>
  <si>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</si>
  <si>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</si>
  <si>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</si>
  <si>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</si>
  <si>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</si>
  <si>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</si>
  <si>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</si>
  <si>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</si>
  <si>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</si>
  <si>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</si>
  <si>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</si>
  <si>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</si>
  <si>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</si>
  <si>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</si>
  <si>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</si>
  <si>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</si>
  <si>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</si>
  <si>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</si>
  <si>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</si>
  <si>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</si>
  <si>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</si>
  <si>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</si>
  <si>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</si>
  <si>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</si>
  <si>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</si>
  <si>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</si>
  <si>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</si>
  <si>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</si>
  <si>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</si>
  <si>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</si>
  <si>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</si>
  <si>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</si>
  <si>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</si>
  <si>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</si>
  <si>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</si>
  <si>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</si>
  <si>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</si>
  <si>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</si>
  <si>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</si>
  <si>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</si>
  <si>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</si>
  <si>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</si>
  <si>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</si>
  <si>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</si>
  <si>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</si>
  <si>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</si>
  <si>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</si>
  <si>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</si>
  <si>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</si>
  <si>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</si>
  <si>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</si>
  <si>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</si>
  <si>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</si>
  <si>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</si>
  <si>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</si>
  <si>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</si>
  <si>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</si>
  <si>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</si>
  <si>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</si>
  <si>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</si>
  <si>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</si>
  <si>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</si>
  <si>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</si>
  <si>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</si>
  <si>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</si>
  <si>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</si>
  <si>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</si>
  <si>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</si>
  <si>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</si>
  <si>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</si>
  <si>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</si>
  <si>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</si>
  <si>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</si>
  <si>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</si>
  <si>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</si>
  <si>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</si>
  <si>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</si>
  <si>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</si>
  <si>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</si>
  <si>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</si>
  <si>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</si>
  <si>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</si>
  <si>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</si>
  <si>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</si>
  <si>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</si>
  <si>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</si>
  <si>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</si>
  <si>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</si>
  <si>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</si>
  <si>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</si>
  <si>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</si>
  <si>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</si>
  <si>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</si>
  <si>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</si>
  <si>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</si>
  <si>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</si>
  <si>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</si>
  <si>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</si>
  <si>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</si>
  <si>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</si>
  <si>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</si>
  <si>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</si>
  <si>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</si>
  <si>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</si>
  <si>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</si>
  <si>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</si>
  <si>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</si>
  <si>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</si>
  <si>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</si>
  <si>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</si>
  <si>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</si>
  <si>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</si>
  <si>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</si>
  <si>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</si>
  <si>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</si>
  <si>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</si>
  <si>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</si>
  <si>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</si>
  <si>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</si>
  <si>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</si>
  <si>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</si>
  <si>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</si>
  <si>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</si>
  <si>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</si>
  <si>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</si>
  <si>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</si>
  <si>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</si>
  <si>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</si>
  <si>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</si>
  <si>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</si>
  <si>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</si>
  <si>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</si>
  <si>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</si>
  <si>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</si>
  <si>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</si>
  <si>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</si>
  <si>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</si>
  <si>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</si>
  <si>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</si>
  <si>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</si>
  <si>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</si>
  <si>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</si>
  <si>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</si>
  <si>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</si>
  <si>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</si>
  <si>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</si>
  <si>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</si>
  <si>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</si>
  <si>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</si>
  <si>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</si>
  <si>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</si>
  <si>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</si>
  <si>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</si>
  <si>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</si>
  <si>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</si>
  <si>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</si>
  <si>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</si>
  <si>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</si>
  <si>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</si>
  <si>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</si>
  <si>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</si>
  <si>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</si>
  <si>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</si>
  <si>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</si>
  <si>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</si>
  <si>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</si>
  <si>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</si>
  <si>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</si>
  <si>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</si>
  <si>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</si>
  <si>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</si>
  <si>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</si>
  <si>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</si>
  <si>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</si>
  <si>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</si>
  <si>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</si>
  <si>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</si>
  <si>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</si>
  <si>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</si>
  <si>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</si>
  <si>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</si>
  <si>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</si>
  <si>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</si>
  <si>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</si>
  <si>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</si>
  <si>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</si>
  <si>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</si>
  <si>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</si>
  <si>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</si>
  <si>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</si>
  <si>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</si>
  <si>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</si>
  <si>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</si>
  <si>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</si>
  <si>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</si>
  <si>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</si>
  <si>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</si>
  <si>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</si>
  <si>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</si>
  <si>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</si>
  <si>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</si>
  <si>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</si>
  <si>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</si>
  <si>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</si>
  <si>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</si>
  <si>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</si>
  <si>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</si>
  <si>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</si>
  <si>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</si>
  <si>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</si>
  <si>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</si>
  <si>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</si>
  <si>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</si>
  <si>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</si>
  <si>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</si>
  <si>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</si>
  <si>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</si>
  <si>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</si>
  <si>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</si>
  <si>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</si>
  <si>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</si>
  <si>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</si>
  <si>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</si>
  <si>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</si>
  <si>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</si>
  <si>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</si>
  <si>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</si>
  <si>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</si>
  <si>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</si>
  <si>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</si>
  <si>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</si>
  <si>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</si>
  <si>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</si>
  <si>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</si>
  <si>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</si>
  <si>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</si>
  <si>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</si>
  <si>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</si>
  <si>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</si>
  <si>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</si>
  <si>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</si>
  <si>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</si>
  <si>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</si>
  <si>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</si>
  <si>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</si>
  <si>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</si>
  <si>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</si>
  <si>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</si>
  <si>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</si>
  <si>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</si>
  <si>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</si>
  <si>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</si>
  <si>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</si>
  <si>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</si>
  <si>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</si>
  <si>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</si>
  <si>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</si>
  <si>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</si>
  <si>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</si>
  <si>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</si>
  <si>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</si>
  <si>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</si>
  <si>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</si>
  <si>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</si>
  <si>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</si>
  <si>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</si>
  <si>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</si>
  <si>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</si>
  <si>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</si>
  <si>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</si>
  <si>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</si>
  <si>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</si>
  <si>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</si>
  <si>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</si>
  <si>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</si>
  <si>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</si>
  <si>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</si>
  <si>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</si>
  <si>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</si>
  <si>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</si>
  <si>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</si>
  <si>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</si>
  <si>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</si>
  <si>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</si>
  <si>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</si>
  <si>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</si>
  <si>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</si>
  <si>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</si>
  <si>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</si>
  <si>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</si>
  <si>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</si>
  <si>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</si>
  <si>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</si>
  <si>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</si>
  <si>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</si>
  <si>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</si>
  <si>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</si>
  <si>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</si>
  <si>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</si>
  <si>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</si>
  <si>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</si>
  <si>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</si>
  <si>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</si>
  <si>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</si>
  <si>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</si>
  <si>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</si>
  <si>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</si>
  <si>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</si>
  <si>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</si>
  <si>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</si>
  <si>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</si>
  <si>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</si>
  <si>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</si>
  <si>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</si>
  <si>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</si>
  <si>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</si>
  <si>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</si>
  <si>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</si>
  <si>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</si>
  <si>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</si>
  <si>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</si>
  <si>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</si>
  <si>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</si>
  <si>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</si>
  <si>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</si>
  <si>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</si>
  <si>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</si>
  <si>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</si>
  <si>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</si>
  <si>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</si>
  <si>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</si>
  <si>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</si>
  <si>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</si>
  <si>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</si>
  <si>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</si>
  <si>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</si>
  <si>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</si>
  <si>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</si>
  <si>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</si>
  <si>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</si>
  <si>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</si>
  <si>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</si>
  <si>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</si>
  <si>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</si>
  <si>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</si>
  <si>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</si>
  <si>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</si>
  <si>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</si>
  <si>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</si>
  <si>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</si>
  <si>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</si>
  <si>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</si>
  <si>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</si>
  <si>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</si>
  <si>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</si>
  <si>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</si>
  <si>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</si>
  <si>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</si>
  <si>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</si>
  <si>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</si>
  <si>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</si>
  <si>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</si>
  <si>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</si>
  <si>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</si>
  <si>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</si>
  <si>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</si>
  <si>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</si>
  <si>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</si>
  <si>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</si>
  <si>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</si>
  <si>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</si>
  <si>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</si>
  <si>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</si>
  <si>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</si>
  <si>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</si>
  <si>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</si>
  <si>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</si>
  <si>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</si>
  <si>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</si>
  <si>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</si>
  <si>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</si>
  <si>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</si>
  <si>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</si>
  <si>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</si>
  <si>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</si>
  <si>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</si>
  <si>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</si>
  <si>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</si>
  <si>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</si>
  <si>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</si>
  <si>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</si>
  <si>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</si>
  <si>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</si>
  <si>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</si>
  <si>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</si>
  <si>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</si>
  <si>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</si>
  <si>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</si>
  <si>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</si>
  <si>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</si>
  <si>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</si>
  <si>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</si>
  <si>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</si>
  <si>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</si>
  <si>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</si>
  <si>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</si>
  <si>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</si>
  <si>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</si>
  <si>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</si>
  <si>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</si>
  <si>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</si>
  <si>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</si>
  <si>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</si>
  <si>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</si>
  <si>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</si>
  <si>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</si>
  <si>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</si>
  <si>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</si>
  <si>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</si>
  <si>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</si>
  <si>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</si>
  <si>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</si>
  <si>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</si>
  <si>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</si>
  <si>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</si>
  <si>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</si>
  <si>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</si>
  <si>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</si>
  <si>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</si>
  <si>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</si>
  <si>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</si>
  <si>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</si>
  <si>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</si>
  <si>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</si>
  <si>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</si>
  <si>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</si>
  <si>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</si>
  <si>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</si>
  <si>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</si>
  <si>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</si>
  <si>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</si>
  <si>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</si>
  <si>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</si>
  <si>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</si>
  <si>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</si>
  <si>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</si>
  <si>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</si>
  <si>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</si>
  <si>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</si>
  <si>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</si>
  <si>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</si>
  <si>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</si>
  <si>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</si>
  <si>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</si>
  <si>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</si>
  <si>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</si>
  <si>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</si>
  <si>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</si>
  <si>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</si>
  <si>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</si>
  <si>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</si>
  <si>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</si>
  <si>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</si>
  <si>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</si>
  <si>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</si>
  <si>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</si>
  <si>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</si>
  <si>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</si>
  <si>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</si>
  <si>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</si>
  <si>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</si>
  <si>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</si>
  <si>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</si>
  <si>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</si>
  <si>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</si>
  <si>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</si>
  <si>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</si>
  <si>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</si>
  <si>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</si>
  <si>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</si>
  <si>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</si>
  <si>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</si>
  <si>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</si>
  <si>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</si>
  <si>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</si>
  <si>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</si>
  <si>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</si>
  <si>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</si>
  <si>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</si>
  <si>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</si>
  <si>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</si>
  <si>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</si>
  <si>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</si>
  <si>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</si>
  <si>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</si>
  <si>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</si>
  <si>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</si>
  <si>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</si>
  <si>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</si>
  <si>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</si>
  <si>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</si>
  <si>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</si>
  <si>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</si>
  <si>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</si>
  <si>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</si>
  <si>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</si>
  <si>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</si>
  <si>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</si>
  <si>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</si>
  <si>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</si>
  <si>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</si>
  <si>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</si>
  <si>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</si>
  <si>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</si>
  <si>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</si>
  <si>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</si>
  <si>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</si>
  <si>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</si>
  <si>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</si>
  <si>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</si>
  <si>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</si>
  <si>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</si>
  <si>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</si>
  <si>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</si>
  <si>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</si>
  <si>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</si>
  <si>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</si>
  <si>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</si>
  <si>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</si>
  <si>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</si>
  <si>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</si>
  <si>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</si>
  <si>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</si>
  <si>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</si>
  <si>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</si>
  <si>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</si>
  <si>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</si>
  <si>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</si>
  <si>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</si>
  <si>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</si>
  <si>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</si>
  <si>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</si>
  <si>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</si>
  <si>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</si>
  <si>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</si>
  <si>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</si>
  <si>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</si>
  <si>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</si>
  <si>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</si>
  <si>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</si>
  <si>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</si>
  <si>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</si>
  <si>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</si>
  <si>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</si>
  <si>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</si>
  <si>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</si>
  <si>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</si>
  <si>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</si>
  <si>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</si>
  <si>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</si>
  <si>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</si>
  <si>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</si>
  <si>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</si>
  <si>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</si>
  <si>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</si>
  <si>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</si>
  <si>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</si>
  <si>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</si>
  <si>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</si>
  <si>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</si>
  <si>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</si>
  <si>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</si>
  <si>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</si>
  <si>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</si>
  <si>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</si>
  <si>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</si>
  <si>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</si>
  <si>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</si>
  <si>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</si>
  <si>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</si>
  <si>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</si>
  <si>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</si>
  <si>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</si>
  <si>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</si>
  <si>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</si>
  <si>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</si>
  <si>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</si>
  <si>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</si>
  <si>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</si>
  <si>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</si>
  <si>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</si>
  <si>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</si>
  <si>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</si>
  <si>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</si>
  <si>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</si>
  <si>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</si>
  <si>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</si>
  <si>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</si>
  <si>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</si>
  <si>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</si>
  <si>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</si>
  <si>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</si>
  <si>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</si>
  <si>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</si>
  <si>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</si>
  <si>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</si>
  <si>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</si>
  <si>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</si>
  <si>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</si>
  <si>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</si>
  <si>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</si>
  <si>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</si>
  <si>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</si>
  <si>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</si>
  <si>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</si>
  <si>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</si>
  <si>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</si>
  <si>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</si>
  <si>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</si>
  <si>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</si>
  <si>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</si>
  <si>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</si>
  <si>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</si>
  <si>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</si>
  <si>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</si>
  <si>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</si>
  <si>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</si>
  <si>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</si>
  <si>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</si>
  <si>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</si>
  <si>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</si>
  <si>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</si>
  <si>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</si>
  <si>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</si>
  <si>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</si>
  <si>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</si>
  <si>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</si>
  <si>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</si>
  <si>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</si>
  <si>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</si>
  <si>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</si>
  <si>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</si>
  <si>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</si>
  <si>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</si>
  <si>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</si>
  <si>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</si>
  <si>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</si>
  <si>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</si>
  <si>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</si>
  <si>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</si>
  <si>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</si>
  <si>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</si>
  <si>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</si>
  <si>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</si>
  <si>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</si>
  <si>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</si>
  <si>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</si>
  <si>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</si>
  <si>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</si>
  <si>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</si>
  <si>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</si>
  <si>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</si>
  <si>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</si>
  <si>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</si>
  <si>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</si>
  <si>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</si>
  <si>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</si>
  <si>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</si>
  <si>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</si>
  <si>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</si>
  <si>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</si>
  <si>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</si>
  <si>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</si>
  <si>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</si>
  <si>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</si>
  <si>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</si>
  <si>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</si>
  <si>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</si>
  <si>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</si>
  <si>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</si>
  <si>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</si>
  <si>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</si>
  <si>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</si>
  <si>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</si>
  <si>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</si>
  <si>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</si>
  <si>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</si>
  <si>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</si>
  <si>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</si>
  <si>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</si>
  <si>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</si>
  <si>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</si>
  <si>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</si>
  <si>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</si>
  <si>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</si>
  <si>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</si>
  <si>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</si>
  <si>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</si>
  <si>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</si>
  <si>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</si>
  <si>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</si>
  <si>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</si>
  <si>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</si>
  <si>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</si>
  <si>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</si>
  <si>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</si>
  <si>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</si>
  <si>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</si>
  <si>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</si>
  <si>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</si>
  <si>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</si>
  <si>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</si>
  <si>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</si>
  <si>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</si>
  <si>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</si>
  <si>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</si>
  <si>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</si>
  <si>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</si>
  <si>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</si>
  <si>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</si>
  <si>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</si>
  <si>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</si>
  <si>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</si>
  <si>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</si>
  <si>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</si>
  <si>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</si>
  <si>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</si>
  <si>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</si>
  <si>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</si>
  <si>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</si>
  <si>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</si>
  <si>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</si>
  <si>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</si>
  <si>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</si>
  <si>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</si>
  <si>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</si>
  <si>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</si>
  <si>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</si>
  <si>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</si>
  <si>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</si>
  <si>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</si>
  <si>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</si>
  <si>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</si>
  <si>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</si>
  <si>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</si>
  <si>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</si>
  <si>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</si>
  <si>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</si>
  <si>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</si>
  <si>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</si>
  <si>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</si>
  <si>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</si>
  <si>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</si>
  <si>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</si>
  <si>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</si>
  <si>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</si>
  <si>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</si>
  <si>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</si>
  <si>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</si>
  <si>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</si>
  <si>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</si>
  <si>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</si>
  <si>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</si>
  <si>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</si>
  <si>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</si>
  <si>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</si>
  <si>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</si>
  <si>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</si>
  <si>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</si>
  <si>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</si>
  <si>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</si>
  <si>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</si>
  <si>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</si>
  <si>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</si>
  <si>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</si>
  <si>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</si>
  <si>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</si>
  <si>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</si>
  <si>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</si>
  <si>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</si>
  <si>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</si>
  <si>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</si>
  <si>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</si>
  <si>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</si>
  <si>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</si>
  <si>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</si>
  <si>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</si>
  <si>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</si>
  <si>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</si>
  <si>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</si>
  <si>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</si>
  <si>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</si>
  <si>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</si>
  <si>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</si>
  <si>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</si>
  <si>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</si>
  <si>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</si>
  <si>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</si>
  <si>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</si>
  <si>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</si>
  <si>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</si>
  <si>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</si>
  <si>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</si>
  <si>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</si>
  <si>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</si>
  <si>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</si>
  <si>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</si>
  <si>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</si>
  <si>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</si>
  <si>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</si>
  <si>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</si>
  <si>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</si>
  <si>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</si>
  <si>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</si>
  <si>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</si>
  <si>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</si>
  <si>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</si>
  <si>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</si>
  <si>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</si>
  <si>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</si>
  <si>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</si>
  <si>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</si>
  <si>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</si>
  <si>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</si>
  <si>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</si>
  <si>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</si>
  <si>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</si>
  <si>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</si>
  <si>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</si>
  <si>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</si>
  <si>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</si>
  <si>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</si>
  <si>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</si>
  <si>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</si>
  <si>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</si>
  <si>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</si>
  <si>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</si>
  <si>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</si>
  <si>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</si>
  <si>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</si>
  <si>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</si>
  <si>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</si>
  <si>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</si>
  <si>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</si>
  <si>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</si>
  <si>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</si>
  <si>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</si>
  <si>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</si>
  <si>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</si>
  <si>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</si>
  <si>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</si>
  <si>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</si>
  <si>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</si>
  <si>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</si>
  <si>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</si>
  <si>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</si>
  <si>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</si>
  <si>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</si>
  <si>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</si>
  <si>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</si>
  <si>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</si>
  <si>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</si>
  <si>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</si>
  <si>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</si>
  <si>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</si>
  <si>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</si>
  <si>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</si>
  <si>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</si>
  <si>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</si>
  <si>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</si>
  <si>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</si>
  <si>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</si>
  <si>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</si>
  <si>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</si>
  <si>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</si>
  <si>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</si>
  <si>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</si>
  <si>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</si>
  <si>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</si>
  <si>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</si>
  <si>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</si>
  <si>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</si>
  <si>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</si>
  <si>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</si>
  <si>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</si>
  <si>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</si>
  <si>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</si>
  <si>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</si>
  <si>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</si>
  <si>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</si>
  <si>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</si>
  <si>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</si>
  <si>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</si>
  <si>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</si>
  <si>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</si>
  <si>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</si>
  <si>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</si>
  <si>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</si>
  <si>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</si>
  <si>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</si>
  <si>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</si>
  <si>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</si>
  <si>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</si>
  <si>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</si>
  <si>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</si>
  <si>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</si>
  <si>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</si>
  <si>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</si>
  <si>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</si>
  <si>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</si>
  <si>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</si>
  <si>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</si>
  <si>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</si>
  <si>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</si>
  <si>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</si>
  <si>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</si>
  <si>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</si>
  <si>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</si>
  <si>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</si>
  <si>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</si>
  <si>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</si>
  <si>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</si>
  <si>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</si>
  <si>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</si>
  <si>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</si>
  <si>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</si>
  <si>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</si>
  <si>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</si>
  <si>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</si>
  <si>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</si>
  <si>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</si>
  <si>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</si>
  <si>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</si>
  <si>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</si>
  <si>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</si>
  <si>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</si>
  <si>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</si>
  <si>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</si>
  <si>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</si>
  <si>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</si>
  <si>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</si>
  <si>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</si>
  <si>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</si>
  <si>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</si>
  <si>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</si>
  <si>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</si>
  <si>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</si>
  <si>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</si>
  <si>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</si>
  <si>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</si>
  <si>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</si>
  <si>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</si>
  <si>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</si>
  <si>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</si>
  <si>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</si>
  <si>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</si>
  <si>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</si>
  <si>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</si>
  <si>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</si>
  <si>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</si>
  <si>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</si>
  <si>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</si>
  <si>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</si>
  <si>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</si>
  <si>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</si>
  <si>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</si>
  <si>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</si>
  <si>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</si>
  <si>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</si>
  <si>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</si>
  <si>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</si>
  <si>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</si>
  <si>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</si>
  <si>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</si>
  <si>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</si>
  <si>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</si>
  <si>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</si>
  <si>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</si>
  <si>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</si>
  <si>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</si>
  <si>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</si>
  <si>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</si>
  <si>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</si>
  <si>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</si>
  <si>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</si>
  <si>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</si>
  <si>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</si>
  <si>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</si>
  <si>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</si>
  <si>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</si>
  <si>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</si>
  <si>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</si>
  <si>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</si>
  <si>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</si>
  <si>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</si>
  <si>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</si>
  <si>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</si>
  <si>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</si>
  <si>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</si>
  <si>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</si>
  <si>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</si>
  <si>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</si>
  <si>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</si>
  <si>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</si>
  <si>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</si>
  <si>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</si>
  <si>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</si>
  <si>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</si>
  <si>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</si>
  <si>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</si>
  <si>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</si>
  <si>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</si>
  <si>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</si>
  <si>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</si>
  <si>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</si>
  <si>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</si>
  <si>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</si>
  <si>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</si>
  <si>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</si>
  <si>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</si>
  <si>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</si>
  <si>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</si>
  <si>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</si>
  <si>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</si>
  <si>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</si>
  <si>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</si>
  <si>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</si>
  <si>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</si>
  <si>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</si>
  <si>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</si>
  <si>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</si>
  <si>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</si>
  <si>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</si>
  <si>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</si>
  <si>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</si>
  <si>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</si>
  <si>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</si>
  <si>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</si>
  <si>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</si>
  <si>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</si>
  <si>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</si>
  <si>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</si>
  <si>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</si>
  <si>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</si>
  <si>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</si>
  <si>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</si>
  <si>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</si>
  <si>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</si>
  <si>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</si>
  <si>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</si>
  <si>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</si>
  <si>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</si>
  <si>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</si>
  <si>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</si>
  <si>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</si>
  <si>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</si>
  <si>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</si>
  <si>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</si>
  <si>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</si>
  <si>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</si>
  <si>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</si>
  <si>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</si>
  <si>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</si>
  <si>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</si>
  <si>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</si>
  <si>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</si>
  <si>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</si>
  <si>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</si>
  <si>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</si>
  <si>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</si>
  <si>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</si>
  <si>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</si>
  <si>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</si>
  <si>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</si>
  <si>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</si>
  <si>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</si>
  <si>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</si>
  <si>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</si>
  <si>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</si>
  <si>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</si>
  <si>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</si>
  <si>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</si>
  <si>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</si>
  <si>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</si>
  <si>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</si>
  <si>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</si>
  <si>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</si>
  <si>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</si>
  <si>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</si>
  <si>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</si>
  <si>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</si>
  <si>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</si>
  <si>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</si>
  <si>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</si>
  <si>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</si>
  <si>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</si>
  <si>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</si>
  <si>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</si>
  <si>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</si>
  <si>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</si>
  <si>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</si>
  <si>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</si>
  <si>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</si>
  <si>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</si>
  <si>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</si>
  <si>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</si>
  <si>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</si>
  <si>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</si>
  <si>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</si>
  <si>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</si>
  <si>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</si>
  <si>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</si>
  <si>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</si>
  <si>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</si>
  <si>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</si>
  <si>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</si>
  <si>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</si>
  <si>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</si>
  <si>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</si>
  <si>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</si>
  <si>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</si>
  <si>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</si>
  <si>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</si>
  <si>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</si>
  <si>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</si>
  <si>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</si>
  <si>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</si>
  <si>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</si>
  <si>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</si>
  <si>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</si>
  <si>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</si>
  <si>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</si>
  <si>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</si>
  <si>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</si>
  <si>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</si>
  <si>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</si>
  <si>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</si>
  <si>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</si>
  <si>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</si>
  <si>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</si>
  <si>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</si>
  <si>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</si>
  <si>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</si>
  <si>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</si>
  <si>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</si>
  <si>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</si>
  <si>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</si>
  <si>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</si>
  <si>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</si>
  <si>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</si>
  <si>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</si>
  <si>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</si>
  <si>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</si>
  <si>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</si>
  <si>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</si>
  <si>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</si>
  <si>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</si>
  <si>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</si>
  <si>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</si>
  <si>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</si>
  <si>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</si>
  <si>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</si>
  <si>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</si>
  <si>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</si>
  <si>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</si>
  <si>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</si>
  <si>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</si>
  <si>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</si>
  <si>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</si>
  <si>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</si>
  <si>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</si>
  <si>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</si>
  <si>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</si>
  <si>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</si>
  <si>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</si>
  <si>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</si>
  <si>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</si>
  <si>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</si>
  <si>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</si>
  <si>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</si>
  <si>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</si>
  <si>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</si>
  <si>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</si>
  <si>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</si>
  <si>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</si>
  <si>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</si>
  <si>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</si>
  <si>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</si>
  <si>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</si>
  <si>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</si>
  <si>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</si>
  <si>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</si>
  <si>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</si>
  <si>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</si>
  <si>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</si>
  <si>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</si>
  <si>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</si>
  <si>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</si>
  <si>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</si>
  <si>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</si>
  <si>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</si>
  <si>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</si>
  <si>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</si>
  <si>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</si>
  <si>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</si>
  <si>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</si>
  <si>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</si>
  <si>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</si>
  <si>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</si>
  <si>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</si>
  <si>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</si>
  <si>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</si>
  <si>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</si>
  <si>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</si>
  <si>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</si>
  <si>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</si>
  <si>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</si>
  <si>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</si>
  <si>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</si>
  <si>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</si>
  <si>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</si>
  <si>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</si>
  <si>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</si>
  <si>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</si>
  <si>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</si>
  <si>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</si>
  <si>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</si>
  <si>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</si>
  <si>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</si>
  <si>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</si>
  <si>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</si>
  <si>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</si>
  <si>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</si>
  <si>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</si>
  <si>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</si>
  <si>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</si>
  <si>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</si>
  <si>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</si>
  <si>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</si>
  <si>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</si>
  <si>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</si>
  <si>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</si>
  <si>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</si>
  <si>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</si>
  <si>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</si>
  <si>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</si>
  <si>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</si>
  <si>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</si>
  <si>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</si>
  <si>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</si>
  <si>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</si>
  <si>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</si>
  <si>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</si>
  <si>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</si>
  <si>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</si>
  <si>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</si>
  <si>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</si>
  <si>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</si>
  <si>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</si>
  <si>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</si>
  <si>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</si>
  <si>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</si>
  <si>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</si>
  <si>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</si>
  <si>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</si>
  <si>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</si>
  <si>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</si>
  <si>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</si>
  <si>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</si>
  <si>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</si>
  <si>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</si>
  <si>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</si>
  <si>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</si>
  <si>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</si>
  <si>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</si>
  <si>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</si>
  <si>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</si>
  <si>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</si>
  <si>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</si>
  <si>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</si>
  <si>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</si>
  <si>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</si>
  <si>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</si>
  <si>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</si>
  <si>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</si>
  <si>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</si>
  <si>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</si>
  <si>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</si>
  <si>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</si>
  <si>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</si>
  <si>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</si>
  <si>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</si>
  <si>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</si>
  <si>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</si>
  <si>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</si>
  <si>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</si>
  <si>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</si>
  <si>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</si>
  <si>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</si>
  <si>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</si>
  <si>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</si>
  <si>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</si>
  <si>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</si>
  <si>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</si>
  <si>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</si>
  <si>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</si>
  <si>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</si>
  <si>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</si>
  <si>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</si>
  <si>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</si>
  <si>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</si>
  <si>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</si>
  <si>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</si>
  <si>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</si>
  <si>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</si>
  <si>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</si>
  <si>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</si>
  <si>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</si>
  <si>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</si>
  <si>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</si>
  <si>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</si>
  <si>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</si>
  <si>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</si>
  <si>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</si>
  <si>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</si>
  <si>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</si>
  <si>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</si>
  <si>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</si>
  <si>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</si>
  <si>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</si>
  <si>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</si>
  <si>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</si>
  <si>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</si>
  <si>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</si>
  <si>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</si>
  <si>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</si>
  <si>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</si>
  <si>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</si>
  <si>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</si>
  <si>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</si>
  <si>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</si>
  <si>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</si>
  <si>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</si>
  <si>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</si>
  <si>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</si>
  <si>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</si>
  <si>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</si>
  <si>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</si>
  <si>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</si>
  <si>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</si>
  <si>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</si>
  <si>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</si>
  <si>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</si>
  <si>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</si>
  <si>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</si>
  <si>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</si>
  <si>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</si>
  <si>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</si>
  <si>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</si>
  <si>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</si>
  <si>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</si>
  <si>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</si>
  <si>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</si>
  <si>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</si>
  <si>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</si>
  <si>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</si>
  <si>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</si>
  <si>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</si>
  <si>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</si>
  <si>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</si>
  <si>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</si>
  <si>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</si>
  <si>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</si>
  <si>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</si>
  <si>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</si>
  <si>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</si>
  <si>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</si>
  <si>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</si>
  <si>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</si>
  <si>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</si>
  <si>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</si>
  <si>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</si>
  <si>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</si>
  <si>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</si>
  <si>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</si>
  <si>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</si>
  <si>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</si>
  <si>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</si>
  <si>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</si>
  <si>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</si>
  <si>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</si>
  <si>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</si>
  <si>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</si>
  <si>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</si>
  <si>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</si>
  <si>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</si>
  <si>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</si>
  <si>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</si>
  <si>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</si>
  <si>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</si>
  <si>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</si>
  <si>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</si>
  <si>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</si>
  <si>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</si>
  <si>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</si>
  <si>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</si>
  <si>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</si>
  <si>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</si>
  <si>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</si>
  <si>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</si>
  <si>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</si>
  <si>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</si>
  <si>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</si>
  <si>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</si>
  <si>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</si>
  <si>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</si>
  <si>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</si>
  <si>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</si>
  <si>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</si>
  <si>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</si>
  <si>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</si>
  <si>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</si>
  <si>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</si>
  <si>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</si>
  <si>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</si>
  <si>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</si>
  <si>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</si>
  <si>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</si>
  <si>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</si>
  <si>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</si>
  <si>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</si>
  <si>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</si>
  <si>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</si>
  <si>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</si>
  <si>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</si>
  <si>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</si>
  <si>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</si>
  <si>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</si>
  <si>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</si>
  <si>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</si>
  <si>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</si>
  <si>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</si>
  <si>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</si>
  <si>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</si>
  <si>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</si>
  <si>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</si>
  <si>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</si>
  <si>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</si>
  <si>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</si>
  <si>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</si>
  <si>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</si>
  <si>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</si>
  <si>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</si>
  <si>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</si>
  <si>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</si>
  <si>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</si>
  <si>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</si>
  <si>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</si>
  <si>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</si>
  <si>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</si>
  <si>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</si>
  <si>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</si>
  <si>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</si>
  <si>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</si>
  <si>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</si>
  <si>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</si>
  <si>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</si>
  <si>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</si>
  <si>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</si>
  <si>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</si>
  <si>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</si>
  <si>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</si>
  <si>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</si>
  <si>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</si>
  <si>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</si>
  <si>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</si>
  <si>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</si>
  <si>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</si>
  <si>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</si>
  <si>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</si>
  <si>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</si>
  <si>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</si>
  <si>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</si>
  <si>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</si>
  <si>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</si>
  <si>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</si>
  <si>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</si>
  <si>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</si>
  <si>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</si>
  <si>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</si>
  <si>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</si>
  <si>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</si>
  <si>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</si>
  <si>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</si>
  <si>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</si>
  <si>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</si>
  <si>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</si>
  <si>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</si>
  <si>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</si>
  <si>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</si>
  <si>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</si>
  <si>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</si>
  <si>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</si>
  <si>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</si>
  <si>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</si>
  <si>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</si>
  <si>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</si>
  <si>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</si>
  <si>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</si>
  <si>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</si>
  <si>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</si>
  <si>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</si>
  <si>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</si>
  <si>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</si>
  <si>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</si>
  <si>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</si>
  <si>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</si>
  <si>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</si>
  <si>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</si>
  <si>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</si>
  <si>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</si>
  <si>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</si>
  <si>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</si>
  <si>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</si>
  <si>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</si>
  <si>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</si>
  <si>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</si>
  <si>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</si>
  <si>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</si>
  <si>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</si>
  <si>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</si>
  <si>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</si>
  <si>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</si>
  <si>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</si>
  <si>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</si>
  <si>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</si>
  <si>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</si>
  <si>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</si>
  <si>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</si>
  <si>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</si>
  <si>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</si>
  <si>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</si>
  <si>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</si>
  <si>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</si>
  <si>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</si>
  <si>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</si>
  <si>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</si>
  <si>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</si>
  <si>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</si>
  <si>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</si>
  <si>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</si>
  <si>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</si>
  <si>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</si>
  <si>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</si>
  <si>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</si>
  <si>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</si>
  <si>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</si>
  <si>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</si>
  <si>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</si>
  <si>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</si>
  <si>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</si>
  <si>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</si>
  <si>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</si>
  <si>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</si>
  <si>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</si>
  <si>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</si>
  <si>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</si>
  <si>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</si>
  <si>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</si>
  <si>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</si>
  <si>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</si>
  <si>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</si>
  <si>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</si>
  <si>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</si>
  <si>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</si>
  <si>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</si>
  <si>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</si>
  <si>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</si>
  <si>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</si>
  <si>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</si>
  <si>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</si>
  <si>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</si>
  <si>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</si>
  <si>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</si>
  <si>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</si>
  <si>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</si>
  <si>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</si>
  <si>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</si>
  <si>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</si>
  <si>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</si>
  <si>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</si>
  <si>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</si>
  <si>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</si>
  <si>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</si>
  <si>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</si>
  <si>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</si>
  <si>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</si>
  <si>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</si>
  <si>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</si>
  <si>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</si>
  <si>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</si>
  <si>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</si>
  <si>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</si>
  <si>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</si>
  <si>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</si>
  <si>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</si>
  <si>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</si>
  <si>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</si>
  <si>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</si>
  <si>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</si>
  <si>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</si>
  <si>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</si>
  <si>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</si>
  <si>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</si>
  <si>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</si>
  <si>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</si>
  <si>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</si>
  <si>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</si>
  <si>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</si>
  <si>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</si>
  <si>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</si>
  <si>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</si>
  <si>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</si>
  <si>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</si>
  <si>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</si>
  <si>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</si>
  <si>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</si>
  <si>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</si>
  <si>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</si>
  <si>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</si>
  <si>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</si>
  <si>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</si>
  <si>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</si>
  <si>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</si>
  <si>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</si>
  <si>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</si>
  <si>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</si>
  <si>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</si>
  <si>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</si>
  <si>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</si>
  <si>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</si>
  <si>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</si>
  <si>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</si>
  <si>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</si>
  <si>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</si>
  <si>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</si>
  <si>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</si>
  <si>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</si>
  <si>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</si>
  <si>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</si>
  <si>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</si>
  <si>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</si>
  <si>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</si>
  <si>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</si>
  <si>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</si>
  <si>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</si>
  <si>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</si>
  <si>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</si>
  <si>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</si>
  <si>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</si>
  <si>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</si>
  <si>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</si>
  <si>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</si>
  <si>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</si>
  <si>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</si>
  <si>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</si>
  <si>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</si>
  <si>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</si>
  <si>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</si>
  <si>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</si>
  <si>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</si>
  <si>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</si>
  <si>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</si>
  <si>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</si>
  <si>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</si>
  <si>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</si>
  <si>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</si>
  <si>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</si>
  <si>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</si>
  <si>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</si>
  <si>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</si>
  <si>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</si>
  <si>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</si>
  <si>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</si>
  <si>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</si>
  <si>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</si>
  <si>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</si>
  <si>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</si>
  <si>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</si>
  <si>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</si>
  <si>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</si>
  <si>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</si>
  <si>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</si>
  <si>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</si>
  <si>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</si>
  <si>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</si>
  <si>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</si>
  <si>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</si>
  <si>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</si>
  <si>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</si>
  <si>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</si>
  <si>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</si>
  <si>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</si>
  <si>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</si>
  <si>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</si>
  <si>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</si>
  <si>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</si>
  <si>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</si>
  <si>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</si>
  <si>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</si>
  <si>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</si>
  <si>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</si>
  <si>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</si>
  <si>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</si>
  <si>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</si>
  <si>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</si>
  <si>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</si>
  <si>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</si>
  <si>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</si>
  <si>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</si>
  <si>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</si>
  <si>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</si>
  <si>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</si>
  <si>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</si>
  <si>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</si>
  <si>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</si>
  <si>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</si>
  <si>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</si>
  <si>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</si>
  <si>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</si>
  <si>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</si>
  <si>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</si>
  <si>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</si>
  <si>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</si>
  <si>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</si>
  <si>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</si>
  <si>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</si>
  <si>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</si>
  <si>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</si>
  <si>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</si>
  <si>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</si>
  <si>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</si>
  <si>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</si>
  <si>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</si>
  <si>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</si>
  <si>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</si>
  <si>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</si>
  <si>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</si>
  <si>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</si>
  <si>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</si>
  <si>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</si>
  <si>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</si>
  <si>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</si>
  <si>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</si>
  <si>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</si>
  <si>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</si>
  <si>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</si>
  <si>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</si>
  <si>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</si>
  <si>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</si>
  <si>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</si>
  <si>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</si>
  <si>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</si>
  <si>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</si>
  <si>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</si>
  <si>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</si>
  <si>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</si>
  <si>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</si>
  <si>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</si>
  <si>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</si>
  <si>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</si>
  <si>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</si>
  <si>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</si>
  <si>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</si>
  <si>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</si>
  <si>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</si>
  <si>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</si>
  <si>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</si>
  <si>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</si>
  <si>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</si>
  <si>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</si>
  <si>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</si>
  <si>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</si>
  <si>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</si>
  <si>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</si>
  <si>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</si>
  <si>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</si>
  <si>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</si>
  <si>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</si>
  <si>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</si>
  <si>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</si>
  <si>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</si>
  <si>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</si>
  <si>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</si>
  <si>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</si>
  <si>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</si>
  <si>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</si>
  <si>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</si>
  <si>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</si>
  <si>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</si>
  <si>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</si>
  <si>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</si>
  <si>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</si>
  <si>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</si>
  <si>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</si>
  <si>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</si>
  <si>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</si>
  <si>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</si>
  <si>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</si>
  <si>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</si>
  <si>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</si>
  <si>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</si>
  <si>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</si>
  <si>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</si>
  <si>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</si>
  <si>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</si>
  <si>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</si>
  <si>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</si>
  <si>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</si>
  <si>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</si>
  <si>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</si>
  <si>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</si>
  <si>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</si>
  <si>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</si>
  <si>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</si>
  <si>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</si>
  <si>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</si>
  <si>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</si>
  <si>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</si>
  <si>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</si>
  <si>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</si>
  <si>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</si>
  <si>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</si>
  <si>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</si>
  <si>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</si>
  <si>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</si>
  <si>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</si>
  <si>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</si>
  <si>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</si>
  <si>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</si>
  <si>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</si>
  <si>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</si>
  <si>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</si>
  <si>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</si>
  <si>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</si>
  <si>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</si>
  <si>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</si>
  <si>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</si>
  <si>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</si>
  <si>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</si>
  <si>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</si>
  <si>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</si>
  <si>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</si>
  <si>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</si>
  <si>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</si>
  <si>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</si>
  <si>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</si>
  <si>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</si>
  <si>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</si>
  <si>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</si>
  <si>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</si>
  <si>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</si>
  <si>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</si>
  <si>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</si>
  <si>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</si>
  <si>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</si>
  <si>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</si>
  <si>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</si>
  <si>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</si>
  <si>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</si>
  <si>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</si>
  <si>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</si>
  <si>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</si>
  <si>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</si>
  <si>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</si>
  <si>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</si>
  <si>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</si>
  <si>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</si>
  <si>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</si>
  <si>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</si>
  <si>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</si>
  <si>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</si>
  <si>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</si>
  <si>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</si>
  <si>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</si>
  <si>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</si>
  <si>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</si>
  <si>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</si>
  <si>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</si>
  <si>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</si>
  <si>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</si>
  <si>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</si>
  <si>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</si>
  <si>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</si>
  <si>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</si>
  <si>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</si>
  <si>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</si>
  <si>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</si>
  <si>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</si>
  <si>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</si>
  <si>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</si>
  <si>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</si>
  <si>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</si>
  <si>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</si>
  <si>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</si>
  <si>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</si>
  <si>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</si>
  <si>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</si>
  <si>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</si>
  <si>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</si>
  <si>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</si>
  <si>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</si>
  <si>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</si>
  <si>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</si>
  <si>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</si>
  <si>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</si>
  <si>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</si>
  <si>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</si>
  <si>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</si>
  <si>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</si>
  <si>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</si>
  <si>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</si>
  <si>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</si>
  <si>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</si>
  <si>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</si>
  <si>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</si>
  <si>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</si>
  <si>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</si>
  <si>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</si>
  <si>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</si>
  <si>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</si>
  <si>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</si>
  <si>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</si>
  <si>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</si>
  <si>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</si>
  <si>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</si>
  <si>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</si>
  <si>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</si>
  <si>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</si>
  <si>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</si>
  <si>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</si>
  <si>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</si>
  <si>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</si>
  <si>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</si>
  <si>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</si>
  <si>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</si>
  <si>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</si>
  <si>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</si>
  <si>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</si>
  <si>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</si>
  <si>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</si>
  <si>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</si>
  <si>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</si>
  <si>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</si>
  <si>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</si>
  <si>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</si>
  <si>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</si>
  <si>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</si>
  <si>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</si>
  <si>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</si>
  <si>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</si>
  <si>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</si>
  <si>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</si>
  <si>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</si>
  <si>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</si>
  <si>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</si>
  <si>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</si>
  <si>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</si>
  <si>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</si>
  <si>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</si>
  <si>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</si>
  <si>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</si>
  <si>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</si>
  <si>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</si>
  <si>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</si>
  <si>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</si>
  <si>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</si>
  <si>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</si>
  <si>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</si>
  <si>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</si>
  <si>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</si>
  <si>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</si>
  <si>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</si>
  <si>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</si>
  <si>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</si>
  <si>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</si>
  <si>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</si>
  <si>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</si>
  <si>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</si>
  <si>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</si>
  <si>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</si>
  <si>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</si>
  <si>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</si>
  <si>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</si>
  <si>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</si>
  <si>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</si>
  <si>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</si>
  <si>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</si>
  <si>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</si>
  <si>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</si>
  <si>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</si>
  <si>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</si>
  <si>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</si>
  <si>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</si>
  <si>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</si>
  <si>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</si>
  <si>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</si>
  <si>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</si>
  <si>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</si>
  <si>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</si>
  <si>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</si>
  <si>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</si>
  <si>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</si>
  <si>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</si>
  <si>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</si>
  <si>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</si>
  <si>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</si>
  <si>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</si>
  <si>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</si>
  <si>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</si>
  <si>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</si>
  <si>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</si>
  <si>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</si>
  <si>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</si>
  <si>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</si>
  <si>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</si>
  <si>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</si>
  <si>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</si>
  <si>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</si>
  <si>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</si>
  <si>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</si>
  <si>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</si>
  <si>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</si>
  <si>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</si>
  <si>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</si>
  <si>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</si>
  <si>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</si>
  <si>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</si>
  <si>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</si>
  <si>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</si>
  <si>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</si>
  <si>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</si>
  <si>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</si>
  <si>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</si>
  <si>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</si>
  <si>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</si>
  <si>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</si>
  <si>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</si>
  <si>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</si>
  <si>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</si>
  <si>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</si>
  <si>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</si>
  <si>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</si>
  <si>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</si>
  <si>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</si>
  <si>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</si>
  <si>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</si>
  <si>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</si>
  <si>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</si>
  <si>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</si>
  <si>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</si>
  <si>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</si>
  <si>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</si>
  <si>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</si>
  <si>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</si>
  <si>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</si>
  <si>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</si>
  <si>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</si>
  <si>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</si>
  <si>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</si>
  <si>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</si>
  <si>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</si>
  <si>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</si>
  <si>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</si>
  <si>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</si>
  <si>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</si>
  <si>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</si>
  <si>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</si>
  <si>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</si>
  <si>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</si>
  <si>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</si>
  <si>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</si>
  <si>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</si>
  <si>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</si>
  <si>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</si>
  <si>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</si>
  <si>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</si>
  <si>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</si>
  <si>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</si>
  <si>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</si>
  <si>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</si>
  <si>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</si>
  <si>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</si>
  <si>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</si>
  <si>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</si>
  <si>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</si>
  <si>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</si>
  <si>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</si>
  <si>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</si>
  <si>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</si>
  <si>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</si>
  <si>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</si>
  <si>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</si>
  <si>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</si>
  <si>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</si>
  <si>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</si>
  <si>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</si>
  <si>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</si>
  <si>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</si>
  <si>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</si>
  <si>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</si>
  <si>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</si>
  <si>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</si>
  <si>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</si>
  <si>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</si>
  <si>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</si>
  <si>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</si>
  <si>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</si>
  <si>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</si>
  <si>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</si>
  <si>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</si>
  <si>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</si>
  <si>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</si>
  <si>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</si>
  <si>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</si>
  <si>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</si>
  <si>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</si>
  <si>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</si>
  <si>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</si>
  <si>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</si>
  <si>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</si>
  <si>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</si>
  <si>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</si>
  <si>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</si>
  <si>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</si>
  <si>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</si>
  <si>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</si>
  <si>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</si>
  <si>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</si>
  <si>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</si>
  <si>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</si>
  <si>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</si>
  <si>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</si>
  <si>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</si>
  <si>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</si>
  <si>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</si>
  <si>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</si>
  <si>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</si>
  <si>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</si>
  <si>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</si>
  <si>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</si>
  <si>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</si>
  <si>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</si>
  <si>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</si>
  <si>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</si>
  <si>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</si>
  <si>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</si>
  <si>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</si>
  <si>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</si>
  <si>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</si>
  <si>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</si>
  <si>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</si>
  <si>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</si>
  <si>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</si>
  <si>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</si>
  <si>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</si>
  <si>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</si>
  <si>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</si>
  <si>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</si>
  <si>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</si>
  <si>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</si>
  <si>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</si>
  <si>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</si>
  <si>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</si>
  <si>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</si>
  <si>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</si>
  <si>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</si>
  <si>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</si>
  <si>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</si>
  <si>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</si>
  <si>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</si>
  <si>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</si>
  <si>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</si>
  <si>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</si>
  <si>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</si>
  <si>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</si>
  <si>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</si>
  <si>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</si>
  <si>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</si>
  <si>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</si>
  <si>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</si>
  <si>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</si>
  <si>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</si>
  <si>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</si>
  <si>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</si>
  <si>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</si>
  <si>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</si>
  <si>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</si>
  <si>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</si>
  <si>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</si>
  <si>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</si>
  <si>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</si>
  <si>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</si>
  <si>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</si>
  <si>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</si>
  <si>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</si>
  <si>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</si>
  <si>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</si>
  <si>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</si>
  <si>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</si>
  <si>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</si>
  <si>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</si>
  <si>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</si>
  <si>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</si>
  <si>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</si>
  <si>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</si>
  <si>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</si>
  <si>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</si>
  <si>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</si>
  <si>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</si>
  <si>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</si>
  <si>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</si>
  <si>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</si>
  <si>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</si>
  <si>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</si>
  <si>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</si>
  <si>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</si>
  <si>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</si>
  <si>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</si>
  <si>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</si>
  <si>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</si>
  <si>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</si>
  <si>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</si>
  <si>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</si>
  <si>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</si>
  <si>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</si>
  <si>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</si>
  <si>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</si>
  <si>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</si>
  <si>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</si>
  <si>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</si>
  <si>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</si>
  <si>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</si>
  <si>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</si>
  <si>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</si>
  <si>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</si>
  <si>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</si>
  <si>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</si>
  <si>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</si>
  <si>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</si>
  <si>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</si>
  <si>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</si>
  <si>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</si>
  <si>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</si>
  <si>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</si>
  <si>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</si>
  <si>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</si>
  <si>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</si>
  <si>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</si>
  <si>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</si>
  <si>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</si>
  <si>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</si>
  <si>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</si>
  <si>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</si>
  <si>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</si>
  <si>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</si>
  <si>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</si>
  <si>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</si>
  <si>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</si>
  <si>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</si>
  <si>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</si>
  <si>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</si>
  <si>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</si>
  <si>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</si>
  <si>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</si>
  <si>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</si>
  <si>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</si>
  <si>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</si>
  <si>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</si>
  <si>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</si>
  <si>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</si>
  <si>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</si>
  <si>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</si>
  <si>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</si>
  <si>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</si>
  <si>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</si>
  <si>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</si>
  <si>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</si>
  <si>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</si>
  <si>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</si>
  <si>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</si>
  <si>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</si>
  <si>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</si>
  <si>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</si>
  <si>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</si>
  <si>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</si>
  <si>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</si>
  <si>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</si>
  <si>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</si>
  <si>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</si>
  <si>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</si>
  <si>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</si>
  <si>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</si>
  <si>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</si>
  <si>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</si>
  <si>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</si>
  <si>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</si>
  <si>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</si>
  <si>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</si>
  <si>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</si>
  <si>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</si>
  <si>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</si>
  <si>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</si>
  <si>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</si>
  <si>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</si>
  <si>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</si>
  <si>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</si>
  <si>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</si>
  <si>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</si>
  <si>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</si>
  <si>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</si>
  <si>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</si>
  <si>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</si>
  <si>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</si>
  <si>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</si>
  <si>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</si>
  <si>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</si>
  <si>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</si>
  <si>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</si>
  <si>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</si>
  <si>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</si>
  <si>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</si>
  <si>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</si>
  <si>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</si>
  <si>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</si>
  <si>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</si>
  <si>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</si>
  <si>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</si>
  <si>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</si>
  <si>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</si>
  <si>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</si>
  <si>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</si>
  <si>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</si>
  <si>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</si>
  <si>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</si>
  <si>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</si>
  <si>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</si>
  <si>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</si>
  <si>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</si>
  <si>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</si>
  <si>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</si>
  <si>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</si>
  <si>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</si>
  <si>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</si>
  <si>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</si>
  <si>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</si>
  <si>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</si>
  <si>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</si>
  <si>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</si>
  <si>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</si>
  <si>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</si>
  <si>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</si>
  <si>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</si>
  <si>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</si>
  <si>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</si>
  <si>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</si>
  <si>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</si>
  <si>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</si>
  <si>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</si>
  <si>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</si>
  <si>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</si>
  <si>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</si>
  <si>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</si>
  <si>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</si>
  <si>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</si>
  <si>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</si>
  <si>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</si>
  <si>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</si>
  <si>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</si>
  <si>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</si>
  <si>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</si>
  <si>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</si>
  <si>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</si>
  <si>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</si>
  <si>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</si>
  <si>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</si>
  <si>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</si>
  <si>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</si>
  <si>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</si>
  <si>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</si>
  <si>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</si>
  <si>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</si>
  <si>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</si>
  <si>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</si>
  <si>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</si>
  <si>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</si>
  <si>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</si>
  <si>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</si>
  <si>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</si>
  <si>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</si>
  <si>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</si>
  <si>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</si>
  <si>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</si>
  <si>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</si>
  <si>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</si>
  <si>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</si>
  <si>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</si>
  <si>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</si>
  <si>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</si>
  <si>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</si>
  <si>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</si>
  <si>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</si>
  <si>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</si>
  <si>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</si>
  <si>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</si>
  <si>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</si>
  <si>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</si>
  <si>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</si>
  <si>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</si>
  <si>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</si>
  <si>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</si>
  <si>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</si>
  <si>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</si>
  <si>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</si>
  <si>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</si>
  <si>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</si>
  <si>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</si>
  <si>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</si>
  <si>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</si>
  <si>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</si>
  <si>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</si>
  <si>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</si>
  <si>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</si>
  <si>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</si>
  <si>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</si>
  <si>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</si>
  <si>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</si>
  <si>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</si>
  <si>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</si>
  <si>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</si>
  <si>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</si>
  <si>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</si>
  <si>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</si>
  <si>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</si>
  <si>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</si>
  <si>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</si>
  <si>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</si>
  <si>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</si>
  <si>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</si>
  <si>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</si>
  <si>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</si>
  <si>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</si>
  <si>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</si>
  <si>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</si>
  <si>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</si>
  <si>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</si>
  <si>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</si>
  <si>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</si>
  <si>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</si>
  <si>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</si>
  <si>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</si>
  <si>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</si>
  <si>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</si>
  <si>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</si>
  <si>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</si>
  <si>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</si>
  <si>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</si>
  <si>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</si>
  <si>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</si>
  <si>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</si>
  <si>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</si>
  <si>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</si>
  <si>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</si>
  <si>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</si>
  <si>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</si>
  <si>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</si>
  <si>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</si>
  <si>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</si>
  <si>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</si>
  <si>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</si>
  <si>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</si>
  <si>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</si>
  <si>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</si>
  <si>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</si>
  <si>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</si>
  <si>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</si>
  <si>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</si>
  <si>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</si>
  <si>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</si>
  <si>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</si>
  <si>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</si>
  <si>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</si>
  <si>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</si>
  <si>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</si>
  <si>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</si>
  <si>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</si>
  <si>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</si>
  <si>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</si>
  <si>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</si>
  <si>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</si>
  <si>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</si>
  <si>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</si>
  <si>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</si>
  <si>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</si>
  <si>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</si>
  <si>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</si>
  <si>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</si>
  <si>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</si>
  <si>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</si>
  <si>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</si>
  <si>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</si>
  <si>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</si>
  <si>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</si>
  <si>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</si>
  <si>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</si>
  <si>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</si>
  <si>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</si>
  <si>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</si>
  <si>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</si>
  <si>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</si>
  <si>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</si>
  <si>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</si>
  <si>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</si>
  <si>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</si>
  <si>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</si>
  <si>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</si>
  <si>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</si>
  <si>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</si>
  <si>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</si>
  <si>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</si>
  <si>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</si>
  <si>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</si>
  <si>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</si>
  <si>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</si>
  <si>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</si>
  <si>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</si>
  <si>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</si>
  <si>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</si>
  <si>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</si>
  <si>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</si>
  <si>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</si>
  <si>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</si>
  <si>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</si>
  <si>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</si>
  <si>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</si>
  <si>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</si>
  <si>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</si>
  <si>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</si>
  <si>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</si>
  <si>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</si>
  <si>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</si>
  <si>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</si>
  <si>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</si>
  <si>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</si>
  <si>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</si>
  <si>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</si>
  <si>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</si>
  <si>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</si>
  <si>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</si>
  <si>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</si>
  <si>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</si>
  <si>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</si>
  <si>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</si>
  <si>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</si>
  <si>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</si>
  <si>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</si>
  <si>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</si>
  <si>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</si>
  <si>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</si>
  <si>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</si>
  <si>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</si>
  <si>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</si>
  <si>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</si>
  <si>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</si>
  <si>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</si>
  <si>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</si>
  <si>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</si>
  <si>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</si>
  <si>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</si>
  <si>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</si>
  <si>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</si>
  <si>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</si>
  <si>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</si>
  <si>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</si>
  <si>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</si>
  <si>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</si>
  <si>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</si>
  <si>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</si>
  <si>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</si>
  <si>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</si>
  <si>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</si>
  <si>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</si>
  <si>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</si>
  <si>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</si>
  <si>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</si>
  <si>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</si>
  <si>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</si>
  <si>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</si>
  <si>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</si>
  <si>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</si>
  <si>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</si>
  <si>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</si>
  <si>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</si>
  <si>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</si>
  <si>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</si>
  <si>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</si>
  <si>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</si>
  <si>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</si>
  <si>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</si>
  <si>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</si>
  <si>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</si>
  <si>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</si>
  <si>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</si>
  <si>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</si>
  <si>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</si>
  <si>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</si>
  <si>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</si>
  <si>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</si>
  <si>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</si>
  <si>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</si>
  <si>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</si>
  <si>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</si>
  <si>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</si>
  <si>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</si>
  <si>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</si>
  <si>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</si>
  <si>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</si>
  <si>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</si>
  <si>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</si>
  <si>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</si>
  <si>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</si>
  <si>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</si>
  <si>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</si>
  <si>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</si>
  <si>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</si>
  <si>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</si>
  <si>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</si>
  <si>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</si>
  <si>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</si>
  <si>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</si>
  <si>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</si>
  <si>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</si>
  <si>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</si>
  <si>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</si>
  <si>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</si>
  <si>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</si>
  <si>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</si>
  <si>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</si>
  <si>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</si>
  <si>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</si>
  <si>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</si>
  <si>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</si>
  <si>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</si>
  <si>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</si>
  <si>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</si>
  <si>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</si>
  <si>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</si>
  <si>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</si>
  <si>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</si>
  <si>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</si>
  <si>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</si>
  <si>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</si>
  <si>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</si>
  <si>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</si>
  <si>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</si>
  <si>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</si>
  <si>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</si>
  <si>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</si>
  <si>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</si>
  <si>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</si>
  <si>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</si>
  <si>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</si>
  <si>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</si>
  <si>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</si>
  <si>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</si>
  <si>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</si>
  <si>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</si>
  <si>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</si>
  <si>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</si>
  <si>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</si>
  <si>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</si>
  <si>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</si>
  <si>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</si>
  <si>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</si>
  <si>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</si>
  <si>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</si>
  <si>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</si>
  <si>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</si>
  <si>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</si>
  <si>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</si>
  <si>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</si>
  <si>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</si>
  <si>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</si>
  <si>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</si>
  <si>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</si>
  <si>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</si>
  <si>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</si>
  <si>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</si>
  <si>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</si>
  <si>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</si>
  <si>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</si>
  <si>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</si>
  <si>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</si>
  <si>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</si>
  <si>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</si>
  <si>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</si>
  <si>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</si>
  <si>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</si>
  <si>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</si>
  <si>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</si>
  <si>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</si>
  <si>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</si>
  <si>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</si>
  <si>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</si>
  <si>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</si>
  <si>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</si>
  <si>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</si>
  <si>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</si>
  <si>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</si>
  <si>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</si>
  <si>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</si>
  <si>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</si>
  <si>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</si>
  <si>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</si>
  <si>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</si>
  <si>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</si>
  <si>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</si>
  <si>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</si>
  <si>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</si>
  <si>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</si>
  <si>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</si>
  <si>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</si>
  <si>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</si>
  <si>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</si>
  <si>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</si>
  <si>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</si>
  <si>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</si>
  <si>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</si>
  <si>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</si>
  <si>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</si>
  <si>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</si>
  <si>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</si>
  <si>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</si>
  <si>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</si>
  <si>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</si>
  <si>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</si>
  <si>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</si>
  <si>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</si>
  <si>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</si>
  <si>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</si>
  <si>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</si>
  <si>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</si>
  <si>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</si>
  <si>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</si>
  <si>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</si>
  <si>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</si>
  <si>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</si>
  <si>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</si>
  <si>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</si>
  <si>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</si>
  <si>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</si>
  <si>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</si>
  <si>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</si>
  <si>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</si>
  <si>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</si>
  <si>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</si>
  <si>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</si>
  <si>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</si>
  <si>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</si>
  <si>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</si>
  <si>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</si>
  <si>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</si>
  <si>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</si>
  <si>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</si>
  <si>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</si>
  <si>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</si>
  <si>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</si>
  <si>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</si>
  <si>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</si>
  <si>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</si>
  <si>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</si>
  <si>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</si>
  <si>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</si>
  <si>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</si>
  <si>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</si>
  <si>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</si>
  <si>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</si>
  <si>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</si>
  <si>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</si>
  <si>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</si>
  <si>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</si>
  <si>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</si>
  <si>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</si>
  <si>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</si>
  <si>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</si>
  <si>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</si>
  <si>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</si>
  <si>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</si>
  <si>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</si>
  <si>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</si>
  <si>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</si>
  <si>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</si>
  <si>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</si>
  <si>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</si>
  <si>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</si>
  <si>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</si>
  <si>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</si>
  <si>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</si>
  <si>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</si>
  <si>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</si>
  <si>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</si>
  <si>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</si>
  <si>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</si>
  <si>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</si>
  <si>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</si>
  <si>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</si>
  <si>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</si>
  <si>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</si>
  <si>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</si>
  <si>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</si>
  <si>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</si>
  <si>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</si>
  <si>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</si>
  <si>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</si>
  <si>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</si>
  <si>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</si>
  <si>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</si>
  <si>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</si>
  <si>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</si>
  <si>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</si>
  <si>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</si>
  <si>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</si>
  <si>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</si>
  <si>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</si>
  <si>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</si>
  <si>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</si>
  <si>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</si>
  <si>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</si>
  <si>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</si>
  <si>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</si>
  <si>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</si>
  <si>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</si>
  <si>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</si>
  <si>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</si>
  <si>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</si>
  <si>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</si>
  <si>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</si>
  <si>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</si>
  <si>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</si>
  <si>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</si>
  <si>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</si>
  <si>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</si>
  <si>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</si>
  <si>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</si>
  <si>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</si>
  <si>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</si>
  <si>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</si>
  <si>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</si>
  <si>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</si>
  <si>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</si>
  <si>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</si>
  <si>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</si>
  <si>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</si>
  <si>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</si>
  <si>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</si>
  <si>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</si>
  <si>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</si>
  <si>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</si>
  <si>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</si>
  <si>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</si>
  <si>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</si>
  <si>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</si>
  <si>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</si>
  <si>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</si>
  <si>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</si>
  <si>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</si>
  <si>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</si>
  <si>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</si>
  <si>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</si>
  <si>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</si>
  <si>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</si>
  <si>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</si>
  <si>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</si>
  <si>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</si>
  <si>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</si>
  <si>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</si>
  <si>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</si>
  <si>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</si>
  <si>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</si>
  <si>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</si>
  <si>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</si>
  <si>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</si>
  <si>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</si>
  <si>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</si>
  <si>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</si>
  <si>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</si>
  <si>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</si>
  <si>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</si>
  <si>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</si>
  <si>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</si>
  <si>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</si>
  <si>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</si>
  <si>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</si>
  <si>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</si>
  <si>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</si>
  <si>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</si>
  <si>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</si>
  <si>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</si>
  <si>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</si>
  <si>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</si>
  <si>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</si>
  <si>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</si>
  <si>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</si>
  <si>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</si>
  <si>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</si>
  <si>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</si>
  <si>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</si>
  <si>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</si>
  <si>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</si>
  <si>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</si>
  <si>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</si>
  <si>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</si>
  <si>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</si>
  <si>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</si>
  <si>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</si>
  <si>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</si>
  <si>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</si>
  <si>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</si>
  <si>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</si>
  <si>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</si>
  <si>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</si>
  <si>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</si>
  <si>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</si>
  <si>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</si>
  <si>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</si>
  <si>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</si>
  <si>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</si>
  <si>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</si>
  <si>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</si>
  <si>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</si>
  <si>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</si>
  <si>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</si>
  <si>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</si>
  <si>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</si>
  <si>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</si>
  <si>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</si>
  <si>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</si>
  <si>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</si>
  <si>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</si>
  <si>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</si>
  <si>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</si>
  <si>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</si>
  <si>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</si>
  <si>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</si>
  <si>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</si>
  <si>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</si>
  <si>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</si>
  <si>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</si>
  <si>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</si>
  <si>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</si>
  <si>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</si>
  <si>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</si>
  <si>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</si>
  <si>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</si>
  <si>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</si>
  <si>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</si>
  <si>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</si>
  <si>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</si>
  <si>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</si>
  <si>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</si>
  <si>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</si>
  <si>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</si>
  <si>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</si>
  <si>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</si>
  <si>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</si>
  <si>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</si>
  <si>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</si>
  <si>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</si>
  <si>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</si>
  <si>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</si>
  <si>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</si>
  <si>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</si>
  <si>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</si>
  <si>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</si>
  <si>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</si>
  <si>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</si>
  <si>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</si>
  <si>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</si>
  <si>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</si>
  <si>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</si>
  <si>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</si>
  <si>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</si>
  <si>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</si>
  <si>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</si>
  <si>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</si>
  <si>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</si>
  <si>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</si>
  <si>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</si>
  <si>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</si>
  <si>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</si>
  <si>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</si>
  <si>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</si>
  <si>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</si>
  <si>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</si>
  <si>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</si>
  <si>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</si>
  <si>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</si>
  <si>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</si>
  <si>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</si>
  <si>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</si>
  <si>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</si>
  <si>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</si>
  <si>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</si>
  <si>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</si>
  <si>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</si>
  <si>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</si>
  <si>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</si>
  <si>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</si>
  <si>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</si>
  <si>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</si>
  <si>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</si>
  <si>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</si>
  <si>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</si>
  <si>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</si>
  <si>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</si>
  <si>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</si>
  <si>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</si>
  <si>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</si>
  <si>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</si>
  <si>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</si>
  <si>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</si>
  <si>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</si>
  <si>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</si>
  <si>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</si>
  <si>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</si>
  <si>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</si>
  <si>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</si>
  <si>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</si>
  <si>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</si>
  <si>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</si>
  <si>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</si>
  <si>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</si>
  <si>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</si>
  <si>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</si>
  <si>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</si>
  <si>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</si>
  <si>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</si>
  <si>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</si>
  <si>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</si>
  <si>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</si>
  <si>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</si>
  <si>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</si>
  <si>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</si>
  <si>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</si>
  <si>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</si>
  <si>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</si>
  <si>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</si>
  <si>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</si>
  <si>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</si>
  <si>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</si>
  <si>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</si>
  <si>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</si>
  <si>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</si>
  <si>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</si>
  <si>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</si>
  <si>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</si>
  <si>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</si>
  <si>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</si>
  <si>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</si>
  <si>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</si>
  <si>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</si>
  <si>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</si>
  <si>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</si>
  <si>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</si>
  <si>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</si>
  <si>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</si>
  <si>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</si>
  <si>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</si>
  <si>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</si>
  <si>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</si>
  <si>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</si>
  <si>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</si>
  <si>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</si>
  <si>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</si>
  <si>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</si>
  <si>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</si>
  <si>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</si>
  <si>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</si>
  <si>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</si>
  <si>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</si>
  <si>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</si>
  <si>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</si>
  <si>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</si>
  <si>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</si>
  <si>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</si>
  <si>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</si>
  <si>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</si>
  <si>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</si>
  <si>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</si>
  <si>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</si>
  <si>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</si>
  <si>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</si>
  <si>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</si>
  <si>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</si>
  <si>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</si>
  <si>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</si>
  <si>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</si>
  <si>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</si>
  <si>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</si>
  <si>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</si>
  <si>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</si>
  <si>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</si>
  <si>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</si>
  <si>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</si>
  <si>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</si>
  <si>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</si>
  <si>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</si>
  <si>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</si>
  <si>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</si>
  <si>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</si>
  <si>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</si>
  <si>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</si>
  <si>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</si>
  <si>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</si>
  <si>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</si>
  <si>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</si>
  <si>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</si>
  <si>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</si>
  <si>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</si>
  <si>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</si>
  <si>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</si>
  <si>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</si>
  <si>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</si>
  <si>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</si>
  <si>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</si>
  <si>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</si>
  <si>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</si>
  <si>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</si>
  <si>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</si>
  <si>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</si>
  <si>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</si>
  <si>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</si>
  <si>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</si>
  <si>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</si>
  <si>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</si>
  <si>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</si>
  <si>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</si>
  <si>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</si>
  <si>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</si>
  <si>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</si>
  <si>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</si>
  <si>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</si>
  <si>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</si>
  <si>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</si>
  <si>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</si>
  <si>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</si>
  <si>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</si>
  <si>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</si>
  <si>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</si>
  <si>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</si>
  <si>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</si>
  <si>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</si>
  <si>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</si>
  <si>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</si>
  <si>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</si>
  <si>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</si>
  <si>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</si>
  <si>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</si>
  <si>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</si>
  <si>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</si>
  <si>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</si>
  <si>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</si>
  <si>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</si>
  <si>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</si>
  <si>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</si>
  <si>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</si>
  <si>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</si>
  <si>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</si>
  <si>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</si>
  <si>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</si>
  <si>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</si>
  <si>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</si>
  <si>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</si>
  <si>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</si>
  <si>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</si>
  <si>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</si>
  <si>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</si>
  <si>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</si>
  <si>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</si>
  <si>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</si>
  <si>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</si>
  <si>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</si>
  <si>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</si>
  <si>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</si>
  <si>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</si>
  <si>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</si>
  <si>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</si>
  <si>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</si>
  <si>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</si>
  <si>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</si>
  <si>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</si>
  <si>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</si>
  <si>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</si>
  <si>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</si>
  <si>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</si>
  <si>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</si>
  <si>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</si>
  <si>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</si>
  <si>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</si>
  <si>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</si>
  <si>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</si>
  <si>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</si>
  <si>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</si>
  <si>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</si>
  <si>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</si>
  <si>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</si>
  <si>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</si>
  <si>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</si>
  <si>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</si>
  <si>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</si>
  <si>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</si>
  <si>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</si>
  <si>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</si>
  <si>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</si>
  <si>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</si>
  <si>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</si>
  <si>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</si>
  <si>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</si>
  <si>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</si>
  <si>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</si>
  <si>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</si>
  <si>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</si>
  <si>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</si>
  <si>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</si>
  <si>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</si>
  <si>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</si>
  <si>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</si>
  <si>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</si>
  <si>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</si>
  <si>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</si>
  <si>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</si>
  <si>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</si>
  <si>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</si>
  <si>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</si>
  <si>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</si>
  <si>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</si>
  <si>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</si>
  <si>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</si>
  <si>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</si>
  <si>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</si>
  <si>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</si>
  <si>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</si>
  <si>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</si>
  <si>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</si>
  <si>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</si>
  <si>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</si>
  <si>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</si>
  <si>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</si>
  <si>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</si>
  <si>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</si>
  <si>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</si>
  <si>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</si>
  <si>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</si>
  <si>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</si>
  <si>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</si>
  <si>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</si>
  <si>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</si>
  <si>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</si>
  <si>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</si>
  <si>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</si>
  <si>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</si>
  <si>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</si>
  <si>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</si>
  <si>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</si>
  <si>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</si>
  <si>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</si>
  <si>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</si>
  <si>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</si>
  <si>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</si>
  <si>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</si>
  <si>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</si>
  <si>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</si>
  <si>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</si>
  <si>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</si>
  <si>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</si>
  <si>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</si>
  <si>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</si>
  <si>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</si>
  <si>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</si>
  <si>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</si>
  <si>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</si>
  <si>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</si>
  <si>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</si>
  <si>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</si>
  <si>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</si>
  <si>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</si>
  <si>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</si>
  <si>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</si>
  <si>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</si>
  <si>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</si>
  <si>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</si>
  <si>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</si>
  <si>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</si>
  <si>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</si>
  <si>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</si>
  <si>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</si>
  <si>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</si>
  <si>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</si>
  <si>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</si>
  <si>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</si>
  <si>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</si>
  <si>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</si>
  <si>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</si>
  <si>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</si>
  <si>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</si>
  <si>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</si>
  <si>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</si>
  <si>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</si>
  <si>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</si>
  <si>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</si>
  <si>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</si>
  <si>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</si>
  <si>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</si>
  <si>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</si>
  <si>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</si>
  <si>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</si>
  <si>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</si>
  <si>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</si>
  <si>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</si>
  <si>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</si>
  <si>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</si>
  <si>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</si>
  <si>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</si>
  <si>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</si>
  <si>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</si>
  <si>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</si>
  <si>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</si>
  <si>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</si>
  <si>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</si>
  <si>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</si>
  <si>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</si>
  <si>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</si>
  <si>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</si>
  <si>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</si>
  <si>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</si>
  <si>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</si>
  <si>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</si>
  <si>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</si>
  <si>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</si>
  <si>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</si>
  <si>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</si>
  <si>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</si>
  <si>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</si>
  <si>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</si>
  <si>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</si>
  <si>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</si>
  <si>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</si>
  <si>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</si>
  <si>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</si>
  <si>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</si>
  <si>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</si>
  <si>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</si>
  <si>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</si>
  <si>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</si>
  <si>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</si>
  <si>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</si>
  <si>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</si>
  <si>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</si>
  <si>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</si>
  <si>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</si>
  <si>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</si>
  <si>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</si>
  <si>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</si>
  <si>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</si>
  <si>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</si>
  <si>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</si>
  <si>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</si>
  <si>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</si>
  <si>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</si>
  <si>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</si>
  <si>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</si>
  <si>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</si>
  <si>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</si>
  <si>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</si>
  <si>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</si>
  <si>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</si>
  <si>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</si>
  <si>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</si>
  <si>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</si>
  <si>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</si>
  <si>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</si>
  <si>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</si>
  <si>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</si>
  <si>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</si>
  <si>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</si>
  <si>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</si>
  <si>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</si>
  <si>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</si>
  <si>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</si>
  <si>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</si>
  <si>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</si>
  <si>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</si>
  <si>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</si>
  <si>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</si>
  <si>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</si>
  <si>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</si>
  <si>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</si>
  <si>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</si>
  <si>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</si>
  <si>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</si>
  <si>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</si>
  <si>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</si>
  <si>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</si>
  <si>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</si>
  <si>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</si>
  <si>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</si>
  <si>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</si>
  <si>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</si>
  <si>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</si>
  <si>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</si>
  <si>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</si>
  <si>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</si>
  <si>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</si>
  <si>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</si>
  <si>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</si>
  <si>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</si>
  <si>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</si>
  <si>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</si>
  <si>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</si>
  <si>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</si>
  <si>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</si>
  <si>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</si>
  <si>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</si>
  <si>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</si>
  <si>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</si>
  <si>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</si>
  <si>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</si>
  <si>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</si>
  <si>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</si>
  <si>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</si>
  <si>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</si>
  <si>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</si>
  <si>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</si>
  <si>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</si>
  <si>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</si>
  <si>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</si>
  <si>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</si>
  <si>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</si>
  <si>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</si>
  <si>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</si>
  <si>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</si>
  <si>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</si>
  <si>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</si>
  <si>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</si>
  <si>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</si>
  <si>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</si>
  <si>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</si>
  <si>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</si>
  <si>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</si>
  <si>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</si>
  <si>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</si>
  <si>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</si>
  <si>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</si>
  <si>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</si>
  <si>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</si>
  <si>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</si>
  <si>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</si>
  <si>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</si>
  <si>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</si>
  <si>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</si>
  <si>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</si>
  <si>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</si>
  <si>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</si>
  <si>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</si>
  <si>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</si>
  <si>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</si>
  <si>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</si>
  <si>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</si>
  <si>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</si>
  <si>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</si>
  <si>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</si>
  <si>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</si>
  <si>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</si>
  <si>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</si>
  <si>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</si>
  <si>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</si>
  <si>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</si>
  <si>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</si>
  <si>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</si>
  <si>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</si>
  <si>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</si>
  <si>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</si>
  <si>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</si>
  <si>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</si>
  <si>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</si>
  <si>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</si>
  <si>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</si>
  <si>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</si>
  <si>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</si>
  <si>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</si>
  <si>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</si>
  <si>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</si>
  <si>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</si>
  <si>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</si>
  <si>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</si>
  <si>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</si>
  <si>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</si>
  <si>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</si>
  <si>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</si>
  <si>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</si>
  <si>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</si>
  <si>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</si>
  <si>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</si>
  <si>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</si>
  <si>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</si>
  <si>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</si>
  <si>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</si>
  <si>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</si>
  <si>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</si>
  <si>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</si>
  <si>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</si>
  <si>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</si>
  <si>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</si>
  <si>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</si>
  <si>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</si>
  <si>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</si>
  <si>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</si>
  <si>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</si>
  <si>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</si>
  <si>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</si>
  <si>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</si>
  <si>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</si>
  <si>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</si>
  <si>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</si>
  <si>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</si>
  <si>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</si>
  <si>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</si>
  <si>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</si>
  <si>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</si>
  <si>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</si>
  <si>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</si>
  <si>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</si>
  <si>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</si>
  <si>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</si>
  <si>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</si>
  <si>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</si>
  <si>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</si>
  <si>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</si>
  <si>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</si>
  <si>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</si>
  <si>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</si>
  <si>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</si>
  <si>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</si>
  <si>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</si>
  <si>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</si>
  <si>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</si>
  <si>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</si>
  <si>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</si>
  <si>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</si>
  <si>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</si>
  <si>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</si>
  <si>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</si>
  <si>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</si>
  <si>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</si>
  <si>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</si>
  <si>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</si>
  <si>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</si>
  <si>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</si>
  <si>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</si>
  <si>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</si>
  <si>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</si>
  <si>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</si>
  <si>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</si>
  <si>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</si>
  <si>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</si>
  <si>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</si>
  <si>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</si>
  <si>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</si>
  <si>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</si>
  <si>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</si>
  <si>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</si>
  <si>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</si>
  <si>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</si>
  <si>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</si>
  <si>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</si>
  <si>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</si>
  <si>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</si>
  <si>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</si>
  <si>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</si>
  <si>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</si>
  <si>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</si>
  <si>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</si>
  <si>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</si>
  <si>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</si>
  <si>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</si>
  <si>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</si>
  <si>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</si>
  <si>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</si>
  <si>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</si>
  <si>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</si>
  <si>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</si>
  <si>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</si>
  <si>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</si>
  <si>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</si>
  <si>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</si>
  <si>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</si>
  <si>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</si>
  <si>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</si>
  <si>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</si>
  <si>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</si>
  <si>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</si>
  <si>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</si>
  <si>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</si>
  <si>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</si>
  <si>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</si>
  <si>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</si>
  <si>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</si>
  <si>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</si>
  <si>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</si>
  <si>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</si>
  <si>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</si>
  <si>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</si>
  <si>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</si>
  <si>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</si>
  <si>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</si>
  <si>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</si>
  <si>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</si>
  <si>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</si>
  <si>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</si>
  <si>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</si>
  <si>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</si>
  <si>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</si>
  <si>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</si>
  <si>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</si>
  <si>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</si>
  <si>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</si>
  <si>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</si>
  <si>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</si>
  <si>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</si>
  <si>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</si>
  <si>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</si>
  <si>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</si>
  <si>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</si>
  <si>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</si>
  <si>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</si>
  <si>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</si>
  <si>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</si>
  <si>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</si>
  <si>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</si>
  <si>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</si>
  <si>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</si>
  <si>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</si>
  <si>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</si>
  <si>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</si>
  <si>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</si>
  <si>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</si>
  <si>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</si>
  <si>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</si>
  <si>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</si>
  <si>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</si>
  <si>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</si>
  <si>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</si>
  <si>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</si>
  <si>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</si>
  <si>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</si>
  <si>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</si>
  <si>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</si>
  <si>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</si>
  <si>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</si>
  <si>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</si>
  <si>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</si>
  <si>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</si>
  <si>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</si>
  <si>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</si>
  <si>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</si>
  <si>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</si>
  <si>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</si>
  <si>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</si>
  <si>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</si>
  <si>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</si>
  <si>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</si>
  <si>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</si>
  <si>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</si>
  <si>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</si>
  <si>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</si>
  <si>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</si>
  <si>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</si>
  <si>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</si>
  <si>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</si>
  <si>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</si>
  <si>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</si>
  <si>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</si>
  <si>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</si>
  <si>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</si>
  <si>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</si>
  <si>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</si>
  <si>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</si>
  <si>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</si>
  <si>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</si>
  <si>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</si>
  <si>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</si>
  <si>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</si>
  <si>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</si>
  <si>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</si>
  <si>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</si>
  <si>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</si>
  <si>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</si>
  <si>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</si>
  <si>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</si>
  <si>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</si>
  <si>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</si>
  <si>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</si>
  <si>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</si>
  <si>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</si>
  <si>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</si>
  <si>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</si>
  <si>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</si>
  <si>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</si>
  <si>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</si>
  <si>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</si>
  <si>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</si>
  <si>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</si>
  <si>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</si>
  <si>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</si>
  <si>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</si>
  <si>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</si>
  <si>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</si>
  <si>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</si>
  <si>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</si>
  <si>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</si>
  <si>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</si>
  <si>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</si>
  <si>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</si>
  <si>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</si>
  <si>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</si>
  <si>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</si>
  <si>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</si>
  <si>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</si>
  <si>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</si>
  <si>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</si>
  <si>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</si>
  <si>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</si>
  <si>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</si>
  <si>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</si>
  <si>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</si>
  <si>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</si>
  <si>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</si>
  <si>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</si>
  <si>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</si>
  <si>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</si>
  <si>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</si>
  <si>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</si>
  <si>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</si>
  <si>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</si>
  <si>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</si>
  <si>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</si>
  <si>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</si>
  <si>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</si>
  <si>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</si>
  <si>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</si>
  <si>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</si>
  <si>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</si>
  <si>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</si>
  <si>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</si>
  <si>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</si>
  <si>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</si>
  <si>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</si>
  <si>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</si>
  <si>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</si>
  <si>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</si>
  <si>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</si>
  <si>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</si>
  <si>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</si>
  <si>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</si>
  <si>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</si>
  <si>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</si>
  <si>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</si>
  <si>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</si>
  <si>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</si>
  <si>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</si>
  <si>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</si>
  <si>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</si>
  <si>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</si>
  <si>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</si>
  <si>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</si>
  <si>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</si>
  <si>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</si>
  <si>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</si>
  <si>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</si>
  <si>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</si>
  <si>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</si>
  <si>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</si>
  <si>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</si>
  <si>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</si>
  <si>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</si>
  <si>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</si>
  <si>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</si>
  <si>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</si>
  <si>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</si>
  <si>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</si>
  <si>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</si>
  <si>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</si>
  <si>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</si>
  <si>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</si>
  <si>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</si>
  <si>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</si>
  <si>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</si>
  <si>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</si>
  <si>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</si>
  <si>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</si>
  <si>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</si>
  <si>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</si>
  <si>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</si>
  <si>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</si>
  <si>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</si>
  <si>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</si>
  <si>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</si>
  <si>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</si>
  <si>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</si>
  <si>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</si>
  <si>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</si>
  <si>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</si>
  <si>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</si>
  <si>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</si>
  <si>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</si>
  <si>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</si>
  <si>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</si>
  <si>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</si>
  <si>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</si>
  <si>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</si>
  <si>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</si>
  <si>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</si>
  <si>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</si>
  <si>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</si>
  <si>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</si>
  <si>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</si>
  <si>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</si>
  <si>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</si>
  <si>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</si>
  <si>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</si>
  <si>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</si>
  <si>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</si>
  <si>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</si>
  <si>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</si>
  <si>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</si>
  <si>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</si>
  <si>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</si>
  <si>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</si>
  <si>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</si>
  <si>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</si>
  <si>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</si>
  <si>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</si>
  <si>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</si>
  <si>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</si>
  <si>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</si>
  <si>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</si>
  <si>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</si>
  <si>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</si>
  <si>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</si>
  <si>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</si>
  <si>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</si>
  <si>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</si>
  <si>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</si>
  <si>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</si>
  <si>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</si>
  <si>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</si>
  <si>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</si>
  <si>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</si>
  <si>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</si>
  <si>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</si>
  <si>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</si>
  <si>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</si>
  <si>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</si>
  <si>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</si>
  <si>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</si>
  <si>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</si>
  <si>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</si>
  <si>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</si>
  <si>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</si>
  <si>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</si>
  <si>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</si>
  <si>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</si>
  <si>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</si>
  <si>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</si>
  <si>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</si>
  <si>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</si>
  <si>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</si>
  <si>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</si>
  <si>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</si>
  <si>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</si>
  <si>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</si>
  <si>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</si>
  <si>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</si>
  <si>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</si>
  <si>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</si>
  <si>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</si>
  <si>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</si>
  <si>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</si>
  <si>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</si>
  <si>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</si>
  <si>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</si>
  <si>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</si>
  <si>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</si>
  <si>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</si>
  <si>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</si>
  <si>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</si>
  <si>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</si>
  <si>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</si>
  <si>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</si>
  <si>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</si>
  <si>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</si>
  <si>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</si>
  <si>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</si>
  <si>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</si>
  <si>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</si>
  <si>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</si>
  <si>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</si>
  <si>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</si>
  <si>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</si>
  <si>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</si>
  <si>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</si>
  <si>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</si>
  <si>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</si>
  <si>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</si>
  <si>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</si>
  <si>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</si>
  <si>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</si>
  <si>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</si>
  <si>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</si>
  <si>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</si>
  <si>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</si>
  <si>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</si>
  <si>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</si>
  <si>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</si>
  <si>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</si>
  <si>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</si>
  <si>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</si>
  <si>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</si>
  <si>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</si>
  <si>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</si>
  <si>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</si>
  <si>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</si>
  <si>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</si>
  <si>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</si>
  <si>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</si>
  <si>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</si>
  <si>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</si>
  <si>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</si>
  <si>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</si>
  <si>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</si>
  <si>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</si>
  <si>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</si>
  <si>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</si>
  <si>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</si>
  <si>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</si>
  <si>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</si>
  <si>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</si>
  <si>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</si>
  <si>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</si>
  <si>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</si>
  <si>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</si>
  <si>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</si>
  <si>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</si>
  <si>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</si>
  <si>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</si>
  <si>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</si>
  <si>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</si>
  <si>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</si>
  <si>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</si>
  <si>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</si>
  <si>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</si>
  <si>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</si>
  <si>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</si>
  <si>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</si>
  <si>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</si>
  <si>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</si>
  <si>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</si>
  <si>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</si>
  <si>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</si>
  <si>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</si>
  <si>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</si>
  <si>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</si>
  <si>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</si>
  <si>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</si>
  <si>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</si>
  <si>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</si>
  <si>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</si>
  <si>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</si>
  <si>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</si>
  <si>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</si>
  <si>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</si>
  <si>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</si>
  <si>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</si>
  <si>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</si>
  <si>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</si>
  <si>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</si>
  <si>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</si>
  <si>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</si>
  <si>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</si>
  <si>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</si>
  <si>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</si>
  <si>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</si>
  <si>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</si>
  <si>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</si>
  <si>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</si>
  <si>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</si>
  <si>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</si>
  <si>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</si>
  <si>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</si>
  <si>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</si>
  <si>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</si>
  <si>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</si>
  <si>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</si>
  <si>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</si>
  <si>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</si>
  <si>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</si>
  <si>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</si>
  <si>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</si>
  <si>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</si>
  <si>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</si>
  <si>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</si>
  <si>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</si>
  <si>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</si>
  <si>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</si>
  <si>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</si>
  <si>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</si>
  <si>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</si>
  <si>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</si>
  <si>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</si>
  <si>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</si>
  <si>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</si>
  <si>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</si>
  <si>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</si>
  <si>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</si>
  <si>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</si>
  <si>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</si>
  <si>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</si>
  <si>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</si>
  <si>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</si>
  <si>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</si>
  <si>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</si>
  <si>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</si>
  <si>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</si>
  <si>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</si>
  <si>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</si>
  <si>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</si>
  <si>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</si>
  <si>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</si>
  <si>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</si>
  <si>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</si>
  <si>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</si>
  <si>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</si>
  <si>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</si>
  <si>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</si>
  <si>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</si>
  <si>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</si>
  <si>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</si>
  <si>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</si>
  <si>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</si>
  <si>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</si>
  <si>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</si>
  <si>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</si>
  <si>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</si>
  <si>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</si>
  <si>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</si>
  <si>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</si>
  <si>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</si>
  <si>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</si>
  <si>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</si>
  <si>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</si>
  <si>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</si>
  <si>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</si>
  <si>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</si>
  <si>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</si>
  <si>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</si>
  <si>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</si>
  <si>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</si>
  <si>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</si>
  <si>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</si>
  <si>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</si>
  <si>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</si>
  <si>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</si>
  <si>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</si>
  <si>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</si>
  <si>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</si>
  <si>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</si>
  <si>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</si>
  <si>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</si>
  <si>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</si>
  <si>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</si>
  <si>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</si>
  <si>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</si>
  <si>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</si>
  <si>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</si>
  <si>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</si>
  <si>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</si>
  <si>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</si>
  <si>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</si>
  <si>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</si>
  <si>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</si>
  <si>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</si>
  <si>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</si>
  <si>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</si>
  <si>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</si>
  <si>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</si>
  <si>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</si>
  <si>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</si>
  <si>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</si>
  <si>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</si>
  <si>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</si>
  <si>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</si>
  <si>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</si>
  <si>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</si>
  <si>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</si>
  <si>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</si>
  <si>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</si>
  <si>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</si>
  <si>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</si>
  <si>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</si>
  <si>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</si>
  <si>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</si>
  <si>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</si>
  <si>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</si>
  <si>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</si>
  <si>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</si>
  <si>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</si>
  <si>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</si>
  <si>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</si>
  <si>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</si>
  <si>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</si>
  <si>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</si>
  <si>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</si>
  <si>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</si>
  <si>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</si>
  <si>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</si>
  <si>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</si>
  <si>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</si>
  <si>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</si>
  <si>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</si>
  <si>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</si>
  <si>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</si>
  <si>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</si>
  <si>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</si>
  <si>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</si>
  <si>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</si>
  <si>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</si>
  <si>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</si>
  <si>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</si>
  <si>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</si>
  <si>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</si>
  <si>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</si>
  <si>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</si>
  <si>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</si>
  <si>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</si>
  <si>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</si>
  <si>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</si>
  <si>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</si>
  <si>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</si>
  <si>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</si>
  <si>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</si>
  <si>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</si>
  <si>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</si>
  <si>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</si>
  <si>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</si>
  <si>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</si>
  <si>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</si>
  <si>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</si>
  <si>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</si>
  <si>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</si>
  <si>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</si>
  <si>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</si>
  <si>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</si>
  <si>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</si>
  <si>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</si>
  <si>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</si>
  <si>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</si>
  <si>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</si>
  <si>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</si>
  <si>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</si>
  <si>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</si>
  <si>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</si>
  <si>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</si>
  <si>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</si>
  <si>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</si>
  <si>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</si>
  <si>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</si>
  <si>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</si>
  <si>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</si>
  <si>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</si>
  <si>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</si>
  <si>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</si>
  <si>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</si>
  <si>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</si>
  <si>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</si>
  <si>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</si>
  <si>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</si>
  <si>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</si>
  <si>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</si>
  <si>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</si>
  <si>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</si>
  <si>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</si>
  <si>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</si>
  <si>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</si>
  <si>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</si>
  <si>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</si>
  <si>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</si>
  <si>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</si>
  <si>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</si>
  <si>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</si>
  <si>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</si>
  <si>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</si>
  <si>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</si>
  <si>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</si>
  <si>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</si>
  <si>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</si>
  <si>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</si>
  <si>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</si>
  <si>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</si>
  <si>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</si>
  <si>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</si>
  <si>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</si>
  <si>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</si>
  <si>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</si>
  <si>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</si>
  <si>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</si>
  <si>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</si>
  <si>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</si>
  <si>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</si>
  <si>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</si>
  <si>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</si>
  <si>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</si>
  <si>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</si>
  <si>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</si>
  <si>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</si>
  <si>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</si>
  <si>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</si>
  <si>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</si>
  <si>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</si>
  <si>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</si>
  <si>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</si>
  <si>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</si>
  <si>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</si>
  <si>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</si>
  <si>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</si>
  <si>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</si>
  <si>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</si>
  <si>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</si>
  <si>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</si>
  <si>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</si>
  <si>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</si>
  <si>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</si>
  <si>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</si>
  <si>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</si>
  <si>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</si>
  <si>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</si>
  <si>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</si>
  <si>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</si>
  <si>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</si>
  <si>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</si>
  <si>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</si>
  <si>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</si>
  <si>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</si>
  <si>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</si>
  <si>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</si>
  <si>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</si>
  <si>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</si>
  <si>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</si>
  <si>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</si>
  <si>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</si>
  <si>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</si>
  <si>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</si>
  <si>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</si>
  <si>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</si>
  <si>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</si>
  <si>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</si>
  <si>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</si>
  <si>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</si>
  <si>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</si>
  <si>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</si>
  <si>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</si>
  <si>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</si>
  <si>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</si>
  <si>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</si>
  <si>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</si>
  <si>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</si>
  <si>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</si>
  <si>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</si>
  <si>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</si>
  <si>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</si>
  <si>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</si>
  <si>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</si>
  <si>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</si>
  <si>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</si>
  <si>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</si>
  <si>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</si>
  <si>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</si>
  <si>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</si>
  <si>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</si>
  <si>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</si>
  <si>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</si>
  <si>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</si>
  <si>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</si>
  <si>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</si>
  <si>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</si>
  <si>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</si>
  <si>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</si>
  <si>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</si>
  <si>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</si>
  <si>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</si>
  <si>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</si>
  <si>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</si>
  <si>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</si>
  <si>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</si>
  <si>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</si>
  <si>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</si>
  <si>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</si>
  <si>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</si>
  <si>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</si>
  <si>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</si>
  <si>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</si>
  <si>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</si>
  <si>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</si>
  <si>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</si>
  <si>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</si>
  <si>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</si>
  <si>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</si>
  <si>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</si>
  <si>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</si>
  <si>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</si>
  <si>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</si>
  <si>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</si>
  <si>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</si>
  <si>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</si>
  <si>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</si>
  <si>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</si>
  <si>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</si>
  <si>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</si>
  <si>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</si>
  <si>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</si>
  <si>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</si>
  <si>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</si>
  <si>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</si>
  <si>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</si>
  <si>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</si>
  <si>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</si>
  <si>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</si>
  <si>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</si>
  <si>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</si>
  <si>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</si>
  <si>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</si>
  <si>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</si>
  <si>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</si>
  <si>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</si>
  <si>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</si>
  <si>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</si>
  <si>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</si>
  <si>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</si>
  <si>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</si>
  <si>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</si>
  <si>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</si>
  <si>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</si>
  <si>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</si>
  <si>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</si>
  <si>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</si>
  <si>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</si>
  <si>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</si>
  <si>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</si>
  <si>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</si>
  <si>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</si>
  <si>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</si>
  <si>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</si>
  <si>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</si>
  <si>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</si>
  <si>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</si>
  <si>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</si>
  <si>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</si>
  <si>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</si>
  <si>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</si>
  <si>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</si>
  <si>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</si>
  <si>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</si>
  <si>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</si>
  <si>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</si>
  <si>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</si>
  <si>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</si>
  <si>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</si>
  <si>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</si>
  <si>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</si>
  <si>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</si>
  <si>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</si>
  <si>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</si>
  <si>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</si>
  <si>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</si>
  <si>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</si>
  <si>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</si>
  <si>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</si>
  <si>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</si>
  <si>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</si>
  <si>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</si>
  <si>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</si>
  <si>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</si>
  <si>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</si>
  <si>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</si>
  <si>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</si>
  <si>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</si>
  <si>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</si>
  <si>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</si>
  <si>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</si>
  <si>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</si>
  <si>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</si>
  <si>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</si>
  <si>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</si>
  <si>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</si>
  <si>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</si>
  <si>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</si>
  <si>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</si>
  <si>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</si>
  <si>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</si>
  <si>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</si>
  <si>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</si>
  <si>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</si>
  <si>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</si>
  <si>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</si>
  <si>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</si>
  <si>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</si>
  <si>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</si>
  <si>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</si>
  <si>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</si>
  <si>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</si>
  <si>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</si>
  <si>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</si>
  <si>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</si>
  <si>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</si>
  <si>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</si>
  <si>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</si>
  <si>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</si>
  <si>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</si>
  <si>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</si>
  <si>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</si>
  <si>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</si>
  <si>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</si>
  <si>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</si>
  <si>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</si>
  <si>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</si>
  <si>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</si>
  <si>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</si>
  <si>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</si>
  <si>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</si>
  <si>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</si>
  <si>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</si>
  <si>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</si>
  <si>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</si>
  <si>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</si>
  <si>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</si>
  <si>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</si>
  <si>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</si>
  <si>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</si>
  <si>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</si>
  <si>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</si>
  <si>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</si>
  <si>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</si>
  <si>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</si>
  <si>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</si>
  <si>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</si>
  <si>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</si>
  <si>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</si>
  <si>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</si>
  <si>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</si>
  <si>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</si>
  <si>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</si>
  <si>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</si>
  <si>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</si>
  <si>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</si>
  <si>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</si>
  <si>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</si>
  <si>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</si>
  <si>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</si>
  <si>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</si>
  <si>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</si>
  <si>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</si>
  <si>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</si>
  <si>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</si>
  <si>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</si>
  <si>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</si>
  <si>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</si>
  <si>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</si>
  <si>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</si>
  <si>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</si>
  <si>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</si>
  <si>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</si>
  <si>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</si>
  <si>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</si>
  <si>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</si>
  <si>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</si>
  <si>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</si>
  <si>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</si>
  <si>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</si>
  <si>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</si>
  <si>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</si>
  <si>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</si>
  <si>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</si>
  <si>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</si>
  <si>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</si>
  <si>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</si>
  <si>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</si>
  <si>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</si>
  <si>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</si>
  <si>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</si>
  <si>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</si>
  <si>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</si>
  <si>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</si>
  <si>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</si>
  <si>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</si>
  <si>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</si>
  <si>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</si>
  <si>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</si>
  <si>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</si>
  <si>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</si>
  <si>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</si>
  <si>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</si>
  <si>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</si>
  <si>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</si>
  <si>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</si>
  <si>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</si>
  <si>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</si>
  <si>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</si>
  <si>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</si>
  <si>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</si>
  <si>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</si>
  <si>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</si>
  <si>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</si>
  <si>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</si>
  <si>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</si>
  <si>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</si>
  <si>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</si>
  <si>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</si>
  <si>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</si>
  <si>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</si>
  <si>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</si>
  <si>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</si>
  <si>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</si>
  <si>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</si>
  <si>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</si>
  <si>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</si>
  <si>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</si>
  <si>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</si>
  <si>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</si>
  <si>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</si>
  <si>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</si>
  <si>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</si>
  <si>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</si>
  <si>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</si>
  <si>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</si>
  <si>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</si>
  <si>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</si>
  <si>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</si>
  <si>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</si>
  <si>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</si>
  <si>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</si>
  <si>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</si>
  <si>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</si>
  <si>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</si>
  <si>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</si>
  <si>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</si>
  <si>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</si>
  <si>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</si>
  <si>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</si>
  <si>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</si>
  <si>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</si>
  <si>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</si>
  <si>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</si>
  <si>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</si>
  <si>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</si>
  <si>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</si>
  <si>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</si>
  <si>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</si>
  <si>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</si>
  <si>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</si>
  <si>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</si>
  <si>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</si>
  <si>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</si>
  <si>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</si>
  <si>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</si>
  <si>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</si>
  <si>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</si>
  <si>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</si>
  <si>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</si>
  <si>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</si>
  <si>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</si>
  <si>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</si>
  <si>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</si>
  <si>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</si>
  <si>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</si>
  <si>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</si>
  <si>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</si>
  <si>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</si>
  <si>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</si>
  <si>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</si>
  <si>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</si>
  <si>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</si>
  <si>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</si>
  <si>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</si>
  <si>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</si>
  <si>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</si>
  <si>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</si>
  <si>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</si>
  <si>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</si>
  <si>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</si>
  <si>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</si>
  <si>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</si>
  <si>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</si>
  <si>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</si>
  <si>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</si>
  <si>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</si>
  <si>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</si>
  <si>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</si>
  <si>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</si>
  <si>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</si>
  <si>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</si>
  <si>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</si>
  <si>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</si>
  <si>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</si>
  <si>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</si>
  <si>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</si>
  <si>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</si>
  <si>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</si>
  <si>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</si>
  <si>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</si>
  <si>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</si>
  <si>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</si>
  <si>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</si>
  <si>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</si>
  <si>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</si>
  <si>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</si>
  <si>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</si>
  <si>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</si>
  <si>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</si>
  <si>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</si>
  <si>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</si>
  <si>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</si>
  <si>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</si>
  <si>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</si>
  <si>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</si>
  <si>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</si>
  <si>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</si>
  <si>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</si>
  <si>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</si>
  <si>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</si>
  <si>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</si>
  <si>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</si>
  <si>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</si>
  <si>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</si>
  <si>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</si>
  <si>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</si>
  <si>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</si>
  <si>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</si>
  <si>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</si>
  <si>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</si>
  <si>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</si>
  <si>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</si>
  <si>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</si>
  <si>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</si>
  <si>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</si>
  <si>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</si>
  <si>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</si>
  <si>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</si>
  <si>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</si>
  <si>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</si>
  <si>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</si>
  <si>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</si>
  <si>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</si>
  <si>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</si>
  <si>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</si>
  <si>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</si>
  <si>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</si>
  <si>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</si>
  <si>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</si>
  <si>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</si>
  <si>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</si>
  <si>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</si>
  <si>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</si>
  <si>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</si>
  <si>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</si>
  <si>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</si>
  <si>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</si>
  <si>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</si>
  <si>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</si>
  <si>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</si>
  <si>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</si>
  <si>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</si>
  <si>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</si>
  <si>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</si>
  <si>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</si>
  <si>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</si>
  <si>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</si>
  <si>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</si>
  <si>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</si>
  <si>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</si>
  <si>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</si>
  <si>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</si>
  <si>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</si>
  <si>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</si>
  <si>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</si>
  <si>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</si>
  <si>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</si>
  <si>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</si>
  <si>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</si>
  <si>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</si>
  <si>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</si>
  <si>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</si>
  <si>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</si>
  <si>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</si>
  <si>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</si>
  <si>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</si>
  <si>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</si>
  <si>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</si>
  <si>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</si>
  <si>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</si>
  <si>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</si>
  <si>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</si>
  <si>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</si>
  <si>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</si>
  <si>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</si>
  <si>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</si>
  <si>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</si>
  <si>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</si>
  <si>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</si>
  <si>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</si>
  <si>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</si>
  <si>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</si>
  <si>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</si>
  <si>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</si>
  <si>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</si>
  <si>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</si>
  <si>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</si>
  <si>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</si>
  <si>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</si>
  <si>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</si>
  <si>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</si>
  <si>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</si>
  <si>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</si>
  <si>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</si>
  <si>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</si>
  <si>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</si>
  <si>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</si>
  <si>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</si>
  <si>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</si>
  <si>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</si>
  <si>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</si>
  <si>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</si>
  <si>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</si>
  <si>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</si>
  <si>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</si>
  <si>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</si>
  <si>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</si>
  <si>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</si>
  <si>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</si>
  <si>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</si>
  <si>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</si>
  <si>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</si>
  <si>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</si>
  <si>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</si>
  <si>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</si>
  <si>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</si>
  <si>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</si>
  <si>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</si>
  <si>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</si>
  <si>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</si>
  <si>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</si>
  <si>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</si>
  <si>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</si>
  <si>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</si>
  <si>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</si>
  <si>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</si>
  <si>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</si>
  <si>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</si>
  <si>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</si>
  <si>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</si>
  <si>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</si>
  <si>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</si>
  <si>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</si>
  <si>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</si>
  <si>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</si>
  <si>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</si>
  <si>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</si>
  <si>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</si>
  <si>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</si>
  <si>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</si>
  <si>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</si>
  <si>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</si>
  <si>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</si>
  <si>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</si>
  <si>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</si>
  <si>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</si>
  <si>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</si>
  <si>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</si>
  <si>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</si>
  <si>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</si>
  <si>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</si>
  <si>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</si>
  <si>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</si>
  <si>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</si>
  <si>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</si>
  <si>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</si>
  <si>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</si>
  <si>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</si>
  <si>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</si>
  <si>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</si>
  <si>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</si>
  <si>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</si>
  <si>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</si>
  <si>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</si>
  <si>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</si>
  <si>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</si>
  <si>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</si>
  <si>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</si>
  <si>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</si>
  <si>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</si>
  <si>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</si>
  <si>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</si>
  <si>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</si>
  <si>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</si>
  <si>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</si>
  <si>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</si>
  <si>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</si>
  <si>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</si>
  <si>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</si>
  <si>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</si>
  <si>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</si>
  <si>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</si>
  <si>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</si>
  <si>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</si>
  <si>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</si>
  <si>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</si>
  <si>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</si>
  <si>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</si>
  <si>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</si>
  <si>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</si>
  <si>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</si>
  <si>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</si>
  <si>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</si>
  <si>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</si>
  <si>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</si>
  <si>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</si>
  <si>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</si>
  <si>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</si>
  <si>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</si>
  <si>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</si>
  <si>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</si>
  <si>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</si>
  <si>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</si>
  <si>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</si>
  <si>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</si>
  <si>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</si>
  <si>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</si>
  <si>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</si>
  <si>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</si>
  <si>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</si>
  <si>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</si>
  <si>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</si>
  <si>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</si>
  <si>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</si>
  <si>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</si>
  <si>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</si>
  <si>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</si>
  <si>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</si>
  <si>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</si>
  <si>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</si>
  <si>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</si>
  <si>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</si>
  <si>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</si>
  <si>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</si>
  <si>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</si>
  <si>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</si>
  <si>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</si>
  <si>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</si>
  <si>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</si>
  <si>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</si>
  <si>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</si>
  <si>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</si>
  <si>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</si>
  <si>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</si>
  <si>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</si>
  <si>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</si>
  <si>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</si>
  <si>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</si>
  <si>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</si>
  <si>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</si>
  <si>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</si>
  <si>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</si>
  <si>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</si>
  <si>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</si>
  <si>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</si>
  <si>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</si>
  <si>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</si>
  <si>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</si>
  <si>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</si>
  <si>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</si>
  <si>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</si>
  <si>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</si>
  <si>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</si>
  <si>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</si>
  <si>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</si>
  <si>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</si>
  <si>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</si>
  <si>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</si>
  <si>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</si>
  <si>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</si>
  <si>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</si>
  <si>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</si>
  <si>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</si>
  <si>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</si>
  <si>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</si>
  <si>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</si>
  <si>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</si>
  <si>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</si>
  <si>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</si>
  <si>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</si>
  <si>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</si>
  <si>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</si>
  <si>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</si>
  <si>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</si>
  <si>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</si>
  <si>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</si>
  <si>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</si>
  <si>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</si>
  <si>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</si>
  <si>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</si>
  <si>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</si>
  <si>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</si>
  <si>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</si>
  <si>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</si>
  <si>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</si>
  <si>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</si>
  <si>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</si>
  <si>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</si>
  <si>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</si>
  <si>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</si>
  <si>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</si>
  <si>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</si>
  <si>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</si>
  <si>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</si>
  <si>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</si>
  <si>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</si>
  <si>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</si>
  <si>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</si>
  <si>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</si>
  <si>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</si>
  <si>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</si>
  <si>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</si>
  <si>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</si>
  <si>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</si>
  <si>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</si>
  <si>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</si>
  <si>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</si>
  <si>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</si>
  <si>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</si>
  <si>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</si>
  <si>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</si>
  <si>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</si>
  <si>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</si>
  <si>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</si>
  <si>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</si>
  <si>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</si>
  <si>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</si>
  <si>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</si>
  <si>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</si>
  <si>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</si>
  <si>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</si>
  <si>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</si>
  <si>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</si>
  <si>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</si>
  <si>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</si>
  <si>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</si>
  <si>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</si>
  <si>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</si>
  <si>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</si>
  <si>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</si>
  <si>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</si>
  <si>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</si>
  <si>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</si>
  <si>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</si>
  <si>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</si>
  <si>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</si>
  <si>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</si>
  <si>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</si>
  <si>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</si>
  <si>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</si>
  <si>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</si>
  <si>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</si>
  <si>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</si>
  <si>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</si>
  <si>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</si>
  <si>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</si>
  <si>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</si>
  <si>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</si>
  <si>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</si>
  <si>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</si>
  <si>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</si>
  <si>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</si>
  <si>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</si>
  <si>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</si>
  <si>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</si>
  <si>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</si>
  <si>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</si>
  <si>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</si>
  <si>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</si>
  <si>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</si>
  <si>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</si>
  <si>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</si>
  <si>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</si>
  <si>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</si>
  <si>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</si>
  <si>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</si>
  <si>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</si>
  <si>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</si>
  <si>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</si>
  <si>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</si>
  <si>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</si>
  <si>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</si>
  <si>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</si>
  <si>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</si>
  <si>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</si>
  <si>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</si>
  <si>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</si>
  <si>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</si>
  <si>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</si>
  <si>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</si>
  <si>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</si>
  <si>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</si>
  <si>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</si>
  <si>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</si>
  <si>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</si>
  <si>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</si>
  <si>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</si>
  <si>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</si>
  <si>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</si>
  <si>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</si>
  <si>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</si>
  <si>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</si>
  <si>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</si>
  <si>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</si>
  <si>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</si>
  <si>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</si>
  <si>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</si>
  <si>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</si>
  <si>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</si>
  <si>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</si>
  <si>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</si>
  <si>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</si>
  <si>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</si>
  <si>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</si>
  <si>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</si>
  <si>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</si>
  <si>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</si>
  <si>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</si>
  <si>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</si>
  <si>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</si>
  <si>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</si>
  <si>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</si>
  <si>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</si>
  <si>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</si>
  <si>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</si>
  <si>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</si>
  <si>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</si>
  <si>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</si>
  <si>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</si>
  <si>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</si>
  <si>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</si>
  <si>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</si>
  <si>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</si>
  <si>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</si>
  <si>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</si>
  <si>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</si>
  <si>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</si>
  <si>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</si>
  <si>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</si>
  <si>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</si>
  <si>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</si>
  <si>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</si>
  <si>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</si>
  <si>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</si>
  <si>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</si>
  <si>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</si>
  <si>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</si>
  <si>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</si>
  <si>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</si>
  <si>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</si>
  <si>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</si>
  <si>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</si>
  <si>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</si>
  <si>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</si>
  <si>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</si>
  <si>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</si>
  <si>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</si>
  <si>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</si>
  <si>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</si>
  <si>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</si>
  <si>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</si>
  <si>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</si>
  <si>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</si>
  <si>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</si>
  <si>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</si>
  <si>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</si>
  <si>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</si>
  <si>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</si>
  <si>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</si>
  <si>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</si>
  <si>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</si>
  <si>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</si>
  <si>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</si>
  <si>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</si>
  <si>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</si>
  <si>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</si>
  <si>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</si>
  <si>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</si>
  <si>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</si>
  <si>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</si>
  <si>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</si>
  <si>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</si>
  <si>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</si>
  <si>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</si>
  <si>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</si>
  <si>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</si>
  <si>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</si>
  <si>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</si>
  <si>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</si>
  <si>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</si>
  <si>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</si>
  <si>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</si>
  <si>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</si>
  <si>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</si>
  <si>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</si>
  <si>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</si>
  <si>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</si>
  <si>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</si>
  <si>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</si>
  <si>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</si>
  <si>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</si>
  <si>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</si>
  <si>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</si>
  <si>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</si>
  <si>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</si>
  <si>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</si>
  <si>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</si>
  <si>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</si>
  <si>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</si>
  <si>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</si>
  <si>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</si>
  <si>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</si>
  <si>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</si>
  <si>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</si>
  <si>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</si>
  <si>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</si>
  <si>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</si>
  <si>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</si>
  <si>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</si>
  <si>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</si>
  <si>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</si>
  <si>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</si>
  <si>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</si>
  <si>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</si>
  <si>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</si>
  <si>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</si>
  <si>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</si>
  <si>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</si>
  <si>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</si>
  <si>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</si>
  <si>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</si>
  <si>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</si>
  <si>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</si>
  <si>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</si>
  <si>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</si>
  <si>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</si>
  <si>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</si>
  <si>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</si>
  <si>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</si>
  <si>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</si>
  <si>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</si>
  <si>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</si>
  <si>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</si>
  <si>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</si>
  <si>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</si>
  <si>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</si>
  <si>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</si>
  <si>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</si>
  <si>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</si>
  <si>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</si>
  <si>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</si>
  <si>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</si>
  <si>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</si>
  <si>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</si>
  <si>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</si>
  <si>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</si>
  <si>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</si>
  <si>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</si>
  <si>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</si>
  <si>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</si>
  <si>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</si>
  <si>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</si>
  <si>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</si>
  <si>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</si>
  <si>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</si>
  <si>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</si>
  <si>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</si>
  <si>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</si>
  <si>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</si>
  <si>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</si>
  <si>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</si>
  <si>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</si>
  <si>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</si>
  <si>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</si>
  <si>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</si>
  <si>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</si>
  <si>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</si>
  <si>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</si>
  <si>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</si>
  <si>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</si>
  <si>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</si>
  <si>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</si>
  <si>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</si>
  <si>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</si>
  <si>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</si>
  <si>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</si>
  <si>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</si>
  <si>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</si>
  <si>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</si>
  <si>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</si>
  <si>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</si>
  <si>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</si>
  <si>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</si>
  <si>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</si>
  <si>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</si>
  <si>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</si>
  <si>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</si>
  <si>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</si>
  <si>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</si>
  <si>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</si>
  <si>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</si>
  <si>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</si>
  <si>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</si>
  <si>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</si>
  <si>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</si>
  <si>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</si>
  <si>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</si>
  <si>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</si>
  <si>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</si>
  <si>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</si>
  <si>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</si>
  <si>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</si>
  <si>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</si>
  <si>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</si>
  <si>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</si>
  <si>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</si>
  <si>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</si>
  <si>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</si>
  <si>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</si>
  <si>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</si>
  <si>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</si>
  <si>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</si>
  <si>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</si>
  <si>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</si>
  <si>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</si>
  <si>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</si>
  <si>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</si>
  <si>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</si>
  <si>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</si>
  <si>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</si>
  <si>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</si>
  <si>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</si>
  <si>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</si>
  <si>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</si>
  <si>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</si>
  <si>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</si>
  <si>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</si>
  <si>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</si>
  <si>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</si>
  <si>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</si>
  <si>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</si>
  <si>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</si>
  <si>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</si>
  <si>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</si>
  <si>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</si>
  <si>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</si>
  <si>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</si>
  <si>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</si>
  <si>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</si>
  <si>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</si>
  <si>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</si>
  <si>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</si>
  <si>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</si>
  <si>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</si>
  <si>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</si>
  <si>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</si>
  <si>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</si>
  <si>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</si>
  <si>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</si>
  <si>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</si>
  <si>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</si>
  <si>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</si>
  <si>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</si>
  <si>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</si>
  <si>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</si>
  <si>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</si>
  <si>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</si>
  <si>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</si>
  <si>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</si>
  <si>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</si>
  <si>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</si>
  <si>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</si>
  <si>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</si>
  <si>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</si>
  <si>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</si>
  <si>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</si>
  <si>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</si>
  <si>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</si>
  <si>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</si>
  <si>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</si>
  <si>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</si>
  <si>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</si>
  <si>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</si>
  <si>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</si>
  <si>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</si>
  <si>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</si>
  <si>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</si>
  <si>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</si>
  <si>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</si>
  <si>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</si>
  <si>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</si>
  <si>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</si>
  <si>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</si>
  <si>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</si>
  <si>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</si>
  <si>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</si>
  <si>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</si>
  <si>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</si>
  <si>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</si>
  <si>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</si>
  <si>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</si>
  <si>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</si>
  <si>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</si>
  <si>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</si>
  <si>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</si>
  <si>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</si>
  <si>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</si>
  <si>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</si>
  <si>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</si>
  <si>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</si>
  <si>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</si>
  <si>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</si>
  <si>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</si>
  <si>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</si>
  <si>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</si>
  <si>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</si>
  <si>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</si>
  <si>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</si>
  <si>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</si>
  <si>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</si>
  <si>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</si>
  <si>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</si>
  <si>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</si>
  <si>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</si>
  <si>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</si>
  <si>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</si>
  <si>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</si>
  <si>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</si>
  <si>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</si>
  <si>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</si>
  <si>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</si>
  <si>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</si>
  <si>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</si>
  <si>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</si>
  <si>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</si>
  <si>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</si>
  <si>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</si>
  <si>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</si>
  <si>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</si>
  <si>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</si>
  <si>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</si>
  <si>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</si>
  <si>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</si>
  <si>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</si>
  <si>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</si>
  <si>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</si>
  <si>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</si>
  <si>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</si>
  <si>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</si>
  <si>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</si>
  <si>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</si>
  <si>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</si>
  <si>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</si>
  <si>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</si>
  <si>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</si>
  <si>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</si>
  <si>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</si>
  <si>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</si>
  <si>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</si>
  <si>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</si>
  <si>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</si>
  <si>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</si>
  <si>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</si>
  <si>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</si>
  <si>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</si>
  <si>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</si>
  <si>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</si>
  <si>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</si>
  <si>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</si>
  <si>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</si>
  <si>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</si>
  <si>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</si>
  <si>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</si>
  <si>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</si>
  <si>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</si>
  <si>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</si>
  <si>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</si>
  <si>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</si>
  <si>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</si>
  <si>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</si>
  <si>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</si>
  <si>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</si>
  <si>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</si>
  <si>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</si>
  <si>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</si>
  <si>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</si>
  <si>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</si>
  <si>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</si>
  <si>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</si>
  <si>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</si>
  <si>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</si>
  <si>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</si>
  <si>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</si>
  <si>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</si>
  <si>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</si>
  <si>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</si>
  <si>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</si>
  <si>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</si>
  <si>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</si>
  <si>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</si>
  <si>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</si>
  <si>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</si>
  <si>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</si>
  <si>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</si>
  <si>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</si>
  <si>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</si>
  <si>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</si>
  <si>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</si>
  <si>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</si>
  <si>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</si>
  <si>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</si>
  <si>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</si>
  <si>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</si>
  <si>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</si>
  <si>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</si>
  <si>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</si>
  <si>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</si>
  <si>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</si>
  <si>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</si>
  <si>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</si>
  <si>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</si>
  <si>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</si>
  <si>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</si>
  <si>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</si>
  <si>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</si>
  <si>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</si>
  <si>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</si>
  <si>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</si>
  <si>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</si>
  <si>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</si>
  <si>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</si>
  <si>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</si>
  <si>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</si>
  <si>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</si>
  <si>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</si>
  <si>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</si>
  <si>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</si>
  <si>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</si>
  <si>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</si>
  <si>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</si>
  <si>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</si>
  <si>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</si>
  <si>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</si>
  <si>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</si>
  <si>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</si>
  <si>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</si>
  <si>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</si>
  <si>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</si>
  <si>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</si>
  <si>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</si>
  <si>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</si>
  <si>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</si>
  <si>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</si>
  <si>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</si>
  <si>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</si>
  <si>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</si>
  <si>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</si>
  <si>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</si>
  <si>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</si>
  <si>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</si>
  <si>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</si>
  <si>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</si>
  <si>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</si>
  <si>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</si>
  <si>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</si>
  <si>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</si>
  <si>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</si>
  <si>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</si>
  <si>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</si>
  <si>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</si>
  <si>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</si>
  <si>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</si>
  <si>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</si>
  <si>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</si>
  <si>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</si>
  <si>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</si>
  <si>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</si>
  <si>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</si>
  <si>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</si>
  <si>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</si>
  <si>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</si>
  <si>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</si>
  <si>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</si>
  <si>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</si>
  <si>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</si>
  <si>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</si>
  <si>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</si>
  <si>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</si>
  <si>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</si>
  <si>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</si>
  <si>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</si>
  <si>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</si>
  <si>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</si>
  <si>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</si>
  <si>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</si>
  <si>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</si>
  <si>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</si>
  <si>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</si>
  <si>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</si>
  <si>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</si>
  <si>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</si>
  <si>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</si>
  <si>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</si>
  <si>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</si>
  <si>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</si>
  <si>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</si>
  <si>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</si>
  <si>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</si>
  <si>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</si>
  <si>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</si>
  <si>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</si>
  <si>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</si>
  <si>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</si>
  <si>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</si>
  <si>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</si>
  <si>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</si>
  <si>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</si>
  <si>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</si>
  <si>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</si>
  <si>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</si>
  <si>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</si>
  <si>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</si>
  <si>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</si>
  <si>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</si>
  <si>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</si>
  <si>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</si>
  <si>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</si>
  <si>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</si>
  <si>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</si>
  <si>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</si>
  <si>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</si>
  <si>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</si>
  <si>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</si>
  <si>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</si>
  <si>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</si>
  <si>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</si>
  <si>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</si>
  <si>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</si>
  <si>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</si>
  <si>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</si>
  <si>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</si>
  <si>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</si>
  <si>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</si>
  <si>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</si>
  <si>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</si>
  <si>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</si>
  <si>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</si>
  <si>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</si>
  <si>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</si>
  <si>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</si>
  <si>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</si>
  <si>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</si>
  <si>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</si>
  <si>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</si>
  <si>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</si>
  <si>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</si>
  <si>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</si>
  <si>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</si>
  <si>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</si>
  <si>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</si>
  <si>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</si>
  <si>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</si>
  <si>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</si>
  <si>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</si>
  <si>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</si>
  <si>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</si>
  <si>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</si>
  <si>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</si>
  <si>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</si>
  <si>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</si>
  <si>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</si>
  <si>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</si>
  <si>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</si>
  <si>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</si>
  <si>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</si>
  <si>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</si>
  <si>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</si>
  <si>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</si>
  <si>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</si>
  <si>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</si>
  <si>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</si>
  <si>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</si>
  <si>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</si>
  <si>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</si>
  <si>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</si>
  <si>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</si>
  <si>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</si>
  <si>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</si>
  <si>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</si>
  <si>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</si>
  <si>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</si>
  <si>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</si>
  <si>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</si>
  <si>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</si>
  <si>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</si>
  <si>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</si>
  <si>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</si>
  <si>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</si>
  <si>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</si>
  <si>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</si>
  <si>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</si>
  <si>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</si>
  <si>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</si>
  <si>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</si>
  <si>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</si>
  <si>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</si>
  <si>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</si>
  <si>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</si>
  <si>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</si>
  <si>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</si>
  <si>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</si>
  <si>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</si>
  <si>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</si>
  <si>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</si>
  <si>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</si>
  <si>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</si>
  <si>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</si>
  <si>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</si>
  <si>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</si>
  <si>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</si>
  <si>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</si>
  <si>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</si>
  <si>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</si>
  <si>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</si>
  <si>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</si>
  <si>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</si>
  <si>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</si>
  <si>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</si>
  <si>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</si>
  <si>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</si>
  <si>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</si>
  <si>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</si>
  <si>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</si>
  <si>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</si>
  <si>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</si>
  <si>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</si>
  <si>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</si>
  <si>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</si>
  <si>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</si>
  <si>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</si>
  <si>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</si>
  <si>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</si>
  <si>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</si>
  <si>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</si>
  <si>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</si>
  <si>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</si>
  <si>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</si>
  <si>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</si>
  <si>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</si>
  <si>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</si>
  <si>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</si>
  <si>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</si>
  <si>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</si>
  <si>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</si>
  <si>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</si>
  <si>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</si>
  <si>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</si>
  <si>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</si>
  <si>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</si>
  <si>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</si>
  <si>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</si>
  <si>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</si>
  <si>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</si>
  <si>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</si>
  <si>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</si>
  <si>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</si>
  <si>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</si>
  <si>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</si>
  <si>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</si>
  <si>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</si>
  <si>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</si>
  <si>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</si>
  <si>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</si>
  <si>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</si>
  <si>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</si>
  <si>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</si>
  <si>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</si>
  <si>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</si>
  <si>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</si>
  <si>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</si>
  <si>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</si>
  <si>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</si>
  <si>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</si>
  <si>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</si>
  <si>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</si>
  <si>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</si>
  <si>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</si>
  <si>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</si>
  <si>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</si>
  <si>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</si>
  <si>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</si>
  <si>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</si>
  <si>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</si>
  <si>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</si>
  <si>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</si>
  <si>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</si>
  <si>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</si>
  <si>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</si>
  <si>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</si>
  <si>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</si>
  <si>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</si>
  <si>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</si>
  <si>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</si>
  <si>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</si>
  <si>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</si>
  <si>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</si>
  <si>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</si>
  <si>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</si>
  <si>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</si>
  <si>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</si>
  <si>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</si>
  <si>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</si>
  <si>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</si>
  <si>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</si>
  <si>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</si>
  <si>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</si>
  <si>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</si>
  <si>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</si>
  <si>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</si>
  <si>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</si>
  <si>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</si>
  <si>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</si>
  <si>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</si>
  <si>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</si>
  <si>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</si>
  <si>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</si>
  <si>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</si>
  <si>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</si>
  <si>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</si>
  <si>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</si>
  <si>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</si>
  <si>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</si>
  <si>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</si>
  <si>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</si>
  <si>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</si>
  <si>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</si>
  <si>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</si>
  <si>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</si>
  <si>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</si>
  <si>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</si>
  <si>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</si>
  <si>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</si>
  <si>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</si>
  <si>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</si>
  <si>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</si>
  <si>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</si>
  <si>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</si>
  <si>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</si>
  <si>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</si>
  <si>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</si>
  <si>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</si>
  <si>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</si>
  <si>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</si>
  <si>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</si>
  <si>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</si>
  <si>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</si>
  <si>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</si>
  <si>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</si>
  <si>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</si>
  <si>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</si>
  <si>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</si>
  <si>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</si>
  <si>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</si>
  <si>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</si>
  <si>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</si>
  <si>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</si>
  <si>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</si>
  <si>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</si>
  <si>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</si>
  <si>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</si>
  <si>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</si>
  <si>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</si>
  <si>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</si>
  <si>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</si>
  <si>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</si>
  <si>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</si>
  <si>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</si>
  <si>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</si>
  <si>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</si>
  <si>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</si>
  <si>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</si>
  <si>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</si>
  <si>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</si>
  <si>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</si>
  <si>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</si>
  <si>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</si>
  <si>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</si>
  <si>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</si>
  <si>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</si>
  <si>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</si>
  <si>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</si>
  <si>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</si>
  <si>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</si>
  <si>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</si>
  <si>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</si>
  <si>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</si>
  <si>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</si>
  <si>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</si>
  <si>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</si>
  <si>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</si>
  <si>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</si>
  <si>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</si>
  <si>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</si>
  <si>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</si>
  <si>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</si>
  <si>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</si>
  <si>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</si>
  <si>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</si>
  <si>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</si>
  <si>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</si>
  <si>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</si>
  <si>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</si>
  <si>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</si>
  <si>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</si>
  <si>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</si>
  <si>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</si>
  <si>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</si>
  <si>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</si>
  <si>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</si>
  <si>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</si>
  <si>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</si>
  <si>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</si>
  <si>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</si>
  <si>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</si>
  <si>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</si>
  <si>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</si>
  <si>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</si>
  <si>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</si>
  <si>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</si>
  <si>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</si>
  <si>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</si>
  <si>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</si>
  <si>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</si>
  <si>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</si>
  <si>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</si>
  <si>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</si>
  <si>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</si>
  <si>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</si>
  <si>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</si>
  <si>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</si>
  <si>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</si>
  <si>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</si>
  <si>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</si>
  <si>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</si>
  <si>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</si>
  <si>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</si>
  <si>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</si>
  <si>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</si>
  <si>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</si>
  <si>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</si>
  <si>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</si>
  <si>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</si>
  <si>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</si>
  <si>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</si>
  <si>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</si>
  <si>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</si>
  <si>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</si>
  <si>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</si>
  <si>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</si>
  <si>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</si>
  <si>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</si>
  <si>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</si>
  <si>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</si>
  <si>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</si>
  <si>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</si>
  <si>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</si>
  <si>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</si>
  <si>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</si>
  <si>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</si>
  <si>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</si>
  <si>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</si>
  <si>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</si>
  <si>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</si>
  <si>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</si>
  <si>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</si>
  <si>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</si>
  <si>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</si>
  <si>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</si>
  <si>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</si>
  <si>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</si>
  <si>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</si>
  <si>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</si>
  <si>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</si>
  <si>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</si>
  <si>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</si>
  <si>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</si>
  <si>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</si>
  <si>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</si>
  <si>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</si>
  <si>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</si>
  <si>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</si>
  <si>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</si>
  <si>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</si>
  <si>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</si>
  <si>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</si>
  <si>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</si>
  <si>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</si>
  <si>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</si>
  <si>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</si>
  <si>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</si>
  <si>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</si>
  <si>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</si>
  <si>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</si>
  <si>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</si>
  <si>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</si>
  <si>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</si>
  <si>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</si>
  <si>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</si>
  <si>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</si>
  <si>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</si>
  <si>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</si>
  <si>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</si>
  <si>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</si>
  <si>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</si>
  <si>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</si>
  <si>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</si>
  <si>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</si>
  <si>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</si>
  <si>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</si>
  <si>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</si>
  <si>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</si>
  <si>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</si>
  <si>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</si>
  <si>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</si>
  <si>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</si>
  <si>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</si>
  <si>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</si>
  <si>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</si>
  <si>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</si>
  <si>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</si>
  <si>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</si>
  <si>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</si>
  <si>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</si>
  <si>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</si>
  <si>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</si>
  <si>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</si>
  <si>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</si>
  <si>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</si>
  <si>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</si>
  <si>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</si>
  <si>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</si>
  <si>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</si>
  <si>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</si>
  <si>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</si>
  <si>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</si>
  <si>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</si>
  <si>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</si>
  <si>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</si>
  <si>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</si>
  <si>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</si>
  <si>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</si>
  <si>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</si>
  <si>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</si>
  <si>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</si>
  <si>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</si>
  <si>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</si>
  <si>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</si>
  <si>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</si>
  <si>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</si>
  <si>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</si>
  <si>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</si>
  <si>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</si>
  <si>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</si>
  <si>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</si>
  <si>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</si>
  <si>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</si>
  <si>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</si>
  <si>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</si>
  <si>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</si>
  <si>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</si>
  <si>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</si>
  <si>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</si>
  <si>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</si>
  <si>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</si>
  <si>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</si>
  <si>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</si>
  <si>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</si>
  <si>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</si>
  <si>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</si>
  <si>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</si>
  <si>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</si>
  <si>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</si>
  <si>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</si>
  <si>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</si>
  <si>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</si>
  <si>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</si>
  <si>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</si>
  <si>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</si>
  <si>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</si>
  <si>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</si>
  <si>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</si>
  <si>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</si>
  <si>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</si>
  <si>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</si>
  <si>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</si>
  <si>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</si>
  <si>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</si>
  <si>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</si>
  <si>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</si>
  <si>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</si>
  <si>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</si>
  <si>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</si>
  <si>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</si>
  <si>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</si>
  <si>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</si>
  <si>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</si>
  <si>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</si>
  <si>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</si>
  <si>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</si>
  <si>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</si>
  <si>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</si>
  <si>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</si>
  <si>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</si>
  <si>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</si>
  <si>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</si>
  <si>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</si>
  <si>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</si>
  <si>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</si>
  <si>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</si>
  <si>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</si>
  <si>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</si>
  <si>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</si>
  <si>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</si>
  <si>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</si>
  <si>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</si>
  <si>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</si>
  <si>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</si>
  <si>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</si>
  <si>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</si>
  <si>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</si>
  <si>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</si>
  <si>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</si>
  <si>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</si>
  <si>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</si>
  <si>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</si>
  <si>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</si>
  <si>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</si>
  <si>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</si>
  <si>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</si>
  <si>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</si>
  <si>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</si>
  <si>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</si>
  <si>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</si>
  <si>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</si>
  <si>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</si>
  <si>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</si>
  <si>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</si>
  <si>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</si>
  <si>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</si>
  <si>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</si>
  <si>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</si>
  <si>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</si>
  <si>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</si>
  <si>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</si>
  <si>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</si>
  <si>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</si>
  <si>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</si>
  <si>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</si>
  <si>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</si>
  <si>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</si>
  <si>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</si>
  <si>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</si>
  <si>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</si>
  <si>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</si>
  <si>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</si>
  <si>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</si>
  <si>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</si>
  <si>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</si>
  <si>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</si>
  <si>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</si>
  <si>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</si>
  <si>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</si>
  <si>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</si>
  <si>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</si>
  <si>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</si>
  <si>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</si>
  <si>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</si>
  <si>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</si>
  <si>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</si>
  <si>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</si>
  <si>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</si>
  <si>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</si>
  <si>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</si>
  <si>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</si>
  <si>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</si>
  <si>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</si>
  <si>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</si>
  <si>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</si>
  <si>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</si>
  <si>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</si>
  <si>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</si>
  <si>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</si>
  <si>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</si>
  <si>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</si>
  <si>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</si>
  <si>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</si>
  <si>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</si>
  <si>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</si>
  <si>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</si>
  <si>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</si>
  <si>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</si>
  <si>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</si>
  <si>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</si>
  <si>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</si>
  <si>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</si>
  <si>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</si>
  <si>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</si>
  <si>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</si>
  <si>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</si>
  <si>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</si>
  <si>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</si>
  <si>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</si>
  <si>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</si>
  <si>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</si>
  <si>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</si>
  <si>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</si>
  <si>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</si>
  <si>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</si>
  <si>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</si>
  <si>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</si>
  <si>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</si>
  <si>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</si>
  <si>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</si>
  <si>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</si>
  <si>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</si>
  <si>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</si>
  <si>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</si>
  <si>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</si>
  <si>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</si>
  <si>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</si>
  <si>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</si>
  <si>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</si>
  <si>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</si>
  <si>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</si>
  <si>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</si>
  <si>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</si>
  <si>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</si>
  <si>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</si>
  <si>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</si>
  <si>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</si>
  <si>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</si>
  <si>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</si>
  <si>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</si>
  <si>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</si>
  <si>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</si>
  <si>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</si>
  <si>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</si>
  <si>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</si>
  <si>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</si>
  <si>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</si>
  <si>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</si>
  <si>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</si>
  <si>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</si>
  <si>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</si>
  <si>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</si>
  <si>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</si>
  <si>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</si>
  <si>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</si>
  <si>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</si>
  <si>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</si>
  <si>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</si>
  <si>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</si>
  <si>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</si>
  <si>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</si>
  <si>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</si>
  <si>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</si>
  <si>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</si>
  <si>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</si>
  <si>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</si>
  <si>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</si>
  <si>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</si>
  <si>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</si>
  <si>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</si>
  <si>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</si>
  <si>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</si>
  <si>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</si>
  <si>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</si>
  <si>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</si>
  <si>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</si>
  <si>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</si>
  <si>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</si>
  <si>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</si>
  <si>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</si>
  <si>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</si>
  <si>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</si>
  <si>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</si>
  <si>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</si>
  <si>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</si>
  <si>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</si>
  <si>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</si>
  <si>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</si>
  <si>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</si>
  <si>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</si>
  <si>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</si>
  <si>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</si>
  <si>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</si>
  <si>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</si>
  <si>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</si>
  <si>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</si>
  <si>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</si>
  <si>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</si>
  <si>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</si>
  <si>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</si>
  <si>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</si>
  <si>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</si>
  <si>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</si>
  <si>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</si>
  <si>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</si>
  <si>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</si>
  <si>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</si>
  <si>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</si>
  <si>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</si>
  <si>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</si>
  <si>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</si>
  <si>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</si>
  <si>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</si>
  <si>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</si>
  <si>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</si>
  <si>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</si>
  <si>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</si>
  <si>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</si>
  <si>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</si>
  <si>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</si>
  <si>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</si>
  <si>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</si>
  <si>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</si>
  <si>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</si>
  <si>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</si>
  <si>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</si>
  <si>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</si>
  <si>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</si>
  <si>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</si>
  <si>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</si>
  <si>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</si>
  <si>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</si>
  <si>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</si>
  <si>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</si>
  <si>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</si>
  <si>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</si>
  <si>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</si>
  <si>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</si>
  <si>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</si>
  <si>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</si>
  <si>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</si>
  <si>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</si>
  <si>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</si>
  <si>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</si>
  <si>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</si>
  <si>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</si>
  <si>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</si>
  <si>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</si>
  <si>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</si>
  <si>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</si>
  <si>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</si>
  <si>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</si>
  <si>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</si>
  <si>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</si>
  <si>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</si>
  <si>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</si>
  <si>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</si>
  <si>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</si>
  <si>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</si>
  <si>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</si>
  <si>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</si>
  <si>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</si>
  <si>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</si>
  <si>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</si>
  <si>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</si>
  <si>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</si>
  <si>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</si>
  <si>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</si>
  <si>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</si>
  <si>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</si>
  <si>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</si>
  <si>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</si>
  <si>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</si>
  <si>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</si>
  <si>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</si>
  <si>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</si>
  <si>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</si>
  <si>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</si>
  <si>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</si>
  <si>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</si>
  <si>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</si>
  <si>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</si>
  <si>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</si>
  <si>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</si>
  <si>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</si>
  <si>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</si>
  <si>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</si>
  <si>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</si>
  <si>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</si>
  <si>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</si>
  <si>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</si>
  <si>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</si>
  <si>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</si>
  <si>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</si>
  <si>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</si>
  <si>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</si>
  <si>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</si>
  <si>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</si>
  <si>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</si>
  <si>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</si>
  <si>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</si>
  <si>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</si>
  <si>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</si>
  <si>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</si>
  <si>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</si>
  <si>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</si>
  <si>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</si>
  <si>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</si>
  <si>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</si>
  <si>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</si>
  <si>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</si>
  <si>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</si>
  <si>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</si>
  <si>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</si>
  <si>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</si>
  <si>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</si>
  <si>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</si>
  <si>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</si>
  <si>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</si>
  <si>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</si>
  <si>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</si>
  <si>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</si>
  <si>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</si>
  <si>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</si>
  <si>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</si>
  <si>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</si>
  <si>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</si>
  <si>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</si>
  <si>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</si>
  <si>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</si>
  <si>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</si>
  <si>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</si>
  <si>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</si>
  <si>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</si>
  <si>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</si>
  <si>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</si>
  <si>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</si>
  <si>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</si>
  <si>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</si>
  <si>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</si>
  <si>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</si>
  <si>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</si>
  <si>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</si>
  <si>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</si>
  <si>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</si>
  <si>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</si>
  <si>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</si>
  <si>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</si>
  <si>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</si>
  <si>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</si>
  <si>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</si>
  <si>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</si>
  <si>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</si>
  <si>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</si>
  <si>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</si>
  <si>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</si>
  <si>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</si>
  <si>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</si>
  <si>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</si>
  <si>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</si>
  <si>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</si>
  <si>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</si>
  <si>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</si>
  <si>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</si>
  <si>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</si>
  <si>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</si>
  <si>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</si>
  <si>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</si>
  <si>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</si>
  <si>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</si>
  <si>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</si>
  <si>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</si>
  <si>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</si>
  <si>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</si>
  <si>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</si>
  <si>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</si>
  <si>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</si>
  <si>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</si>
  <si>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</si>
  <si>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</si>
  <si>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</si>
  <si>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</si>
  <si>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</si>
  <si>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</si>
  <si>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</si>
  <si>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</si>
  <si>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</si>
  <si>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</si>
  <si>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</si>
  <si>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</si>
  <si>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</si>
  <si>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</si>
  <si>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</si>
  <si>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</si>
  <si>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</si>
  <si>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</si>
  <si>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</si>
  <si>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</si>
  <si>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</si>
  <si>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</si>
  <si>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</si>
  <si>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</si>
  <si>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</si>
  <si>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</si>
  <si>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</si>
  <si>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</si>
  <si>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</si>
  <si>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</si>
  <si>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</si>
  <si>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</si>
  <si>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</si>
  <si>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</si>
  <si>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</si>
  <si>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</si>
  <si>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</si>
  <si>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</si>
  <si>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</si>
  <si>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</si>
  <si>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</si>
  <si>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</si>
  <si>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</si>
  <si>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</si>
  <si>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</si>
  <si>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</si>
  <si>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</si>
  <si>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</si>
  <si>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</si>
  <si>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</si>
  <si>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</si>
  <si>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</si>
  <si>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</si>
  <si>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</si>
  <si>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</si>
  <si>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</si>
  <si>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</si>
  <si>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</si>
  <si>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</si>
  <si>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</si>
  <si>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</si>
  <si>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</si>
  <si>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</si>
  <si>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</si>
  <si>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</si>
  <si>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</si>
  <si>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</si>
  <si>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</si>
  <si>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</si>
  <si>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</si>
  <si>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</si>
  <si>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</si>
  <si>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</si>
  <si>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</si>
  <si>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</si>
  <si>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</si>
  <si>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</si>
  <si>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</si>
  <si>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</si>
  <si>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</si>
  <si>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</si>
  <si>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</si>
  <si>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</si>
  <si>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</si>
  <si>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</si>
  <si>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</si>
  <si>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</si>
  <si>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</si>
  <si>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</si>
  <si>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</si>
  <si>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</si>
  <si>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</si>
  <si>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</si>
  <si>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</si>
  <si>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</si>
  <si>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</si>
  <si>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</si>
  <si>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</si>
  <si>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</si>
  <si>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</si>
  <si>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</si>
  <si>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</si>
  <si>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</si>
  <si>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</si>
  <si>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</si>
  <si>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</si>
  <si>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</si>
  <si>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</si>
  <si>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</si>
  <si>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</si>
  <si>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</si>
  <si>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</si>
  <si>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</si>
  <si>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</si>
  <si>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</si>
  <si>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</si>
  <si>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</si>
  <si>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</si>
  <si>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</si>
  <si>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</si>
  <si>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</si>
  <si>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</si>
  <si>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</si>
  <si>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</si>
  <si>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</si>
  <si>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</si>
  <si>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</si>
  <si>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</si>
  <si>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</si>
  <si>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</si>
  <si>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</si>
  <si>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</si>
  <si>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</si>
  <si>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</si>
  <si>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</si>
  <si>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</si>
  <si>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</si>
  <si>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</si>
  <si>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</si>
  <si>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</si>
  <si>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</si>
  <si>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</si>
  <si>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</si>
  <si>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</si>
  <si>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</si>
  <si>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</si>
  <si>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</si>
  <si>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</si>
  <si>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</si>
  <si>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</si>
  <si>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</si>
  <si>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</si>
  <si>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</si>
  <si>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</si>
  <si>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</si>
  <si>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</si>
  <si>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</si>
  <si>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</si>
  <si>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</si>
  <si>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</si>
  <si>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</si>
  <si>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</si>
  <si>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</si>
  <si>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</si>
  <si>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</si>
  <si>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</si>
  <si>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</si>
  <si>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</si>
  <si>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</si>
  <si>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</si>
  <si>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</si>
  <si>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</si>
  <si>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</si>
  <si>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</si>
  <si>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</si>
  <si>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</si>
  <si>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</si>
  <si>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</si>
  <si>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</si>
  <si>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</si>
  <si>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</si>
  <si>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</si>
  <si>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</si>
  <si>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</si>
  <si>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</si>
  <si>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</si>
  <si>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</si>
  <si>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</si>
  <si>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</si>
  <si>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</si>
  <si>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</si>
  <si>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</si>
  <si>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</si>
  <si>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</si>
  <si>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</si>
  <si>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</si>
  <si>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</si>
  <si>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</si>
  <si>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</si>
  <si>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</si>
  <si>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</si>
  <si>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</si>
  <si>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</si>
  <si>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</si>
  <si>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</si>
  <si>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</si>
  <si>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</si>
  <si>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</si>
  <si>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</si>
  <si>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</si>
  <si>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</si>
  <si>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</si>
  <si>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</si>
  <si>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</si>
  <si>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</si>
  <si>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</si>
  <si>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</si>
  <si>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</si>
  <si>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</si>
  <si>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</si>
  <si>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</si>
  <si>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</si>
  <si>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</si>
  <si>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</si>
  <si>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</si>
  <si>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</si>
  <si>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</si>
  <si>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</si>
  <si>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</si>
  <si>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</si>
  <si>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</si>
  <si>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</si>
  <si>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</si>
  <si>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</si>
  <si>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</si>
  <si>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</si>
  <si>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</si>
  <si>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</si>
  <si>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</si>
  <si>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</si>
  <si>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</si>
  <si>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</si>
  <si>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</si>
  <si>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</si>
  <si>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</si>
  <si>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</si>
  <si>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</si>
  <si>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</si>
  <si>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</si>
  <si>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</si>
  <si>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</si>
  <si>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</si>
  <si>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</si>
  <si>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</si>
  <si>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</si>
  <si>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</si>
  <si>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</si>
  <si>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</si>
  <si>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</si>
  <si>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</si>
  <si>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</si>
  <si>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</si>
  <si>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</si>
  <si>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</si>
  <si>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</si>
  <si>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</si>
  <si>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</si>
  <si>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</si>
  <si>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</si>
  <si>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</si>
  <si>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</si>
  <si>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</si>
  <si>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</si>
  <si>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</si>
  <si>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</si>
  <si>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</si>
  <si>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</si>
  <si>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</si>
  <si>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</si>
  <si>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</si>
  <si>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</si>
  <si>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</si>
  <si>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</si>
  <si>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</si>
  <si>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</si>
  <si>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</si>
  <si>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</si>
  <si>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</si>
  <si>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</si>
  <si>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</si>
  <si>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</si>
  <si>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</si>
  <si>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</si>
  <si>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</si>
  <si>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</si>
  <si>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</si>
  <si>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</si>
  <si>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</si>
  <si>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</si>
  <si>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</si>
  <si>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</si>
  <si>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</si>
  <si>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</si>
  <si>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</si>
  <si>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</si>
  <si>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</si>
  <si>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</si>
  <si>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</si>
  <si>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</si>
  <si>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</si>
  <si>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</si>
  <si>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</si>
  <si>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</si>
  <si>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</si>
  <si>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</si>
  <si>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</si>
  <si>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</si>
  <si>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</si>
  <si>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</si>
  <si>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</si>
  <si>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</si>
  <si>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</si>
  <si>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</si>
  <si>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</si>
  <si>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</si>
  <si>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</si>
  <si>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</si>
  <si>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</si>
  <si>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</si>
  <si>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</si>
  <si>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</si>
  <si>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</si>
  <si>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</si>
  <si>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</si>
  <si>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</si>
  <si>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</si>
  <si>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</si>
  <si>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</si>
  <si>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</si>
  <si>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</si>
  <si>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</si>
  <si>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</si>
  <si>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</si>
  <si>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</si>
  <si>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</si>
  <si>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</si>
  <si>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</si>
  <si>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</si>
  <si>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</si>
  <si>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</si>
  <si>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</si>
  <si>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</si>
  <si>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</si>
  <si>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</si>
  <si>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</si>
  <si>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</si>
  <si>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</si>
  <si>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</si>
  <si>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</si>
  <si>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</si>
  <si>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</si>
  <si>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</si>
  <si>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</si>
  <si>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</si>
  <si>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</si>
  <si>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</si>
  <si>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</si>
  <si>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</si>
  <si>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</si>
  <si>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</si>
  <si>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</si>
  <si>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</si>
  <si>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</si>
  <si>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</si>
  <si>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</si>
  <si>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</si>
  <si>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</si>
  <si>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</si>
  <si>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</si>
  <si>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</si>
  <si>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</si>
  <si>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</si>
  <si>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</si>
  <si>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</si>
  <si>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</si>
  <si>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</si>
  <si>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</si>
  <si>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</si>
  <si>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</si>
  <si>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</si>
  <si>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</si>
  <si>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</si>
  <si>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</si>
  <si>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</si>
  <si>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</si>
  <si>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</si>
  <si>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</si>
  <si>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</si>
  <si>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</si>
  <si>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</si>
  <si>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</si>
  <si>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</si>
  <si>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</si>
  <si>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</si>
  <si>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</si>
  <si>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</si>
  <si>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</si>
  <si>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</si>
  <si>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</si>
  <si>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</si>
  <si>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</si>
  <si>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</si>
  <si>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</si>
  <si>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</si>
  <si>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</si>
  <si>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</si>
  <si>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</si>
  <si>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</si>
  <si>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</si>
  <si>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</si>
  <si>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</si>
  <si>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</si>
  <si>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</si>
  <si>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</si>
  <si>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</si>
  <si>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</si>
  <si>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</si>
  <si>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</si>
  <si>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</si>
  <si>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</si>
  <si>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</si>
  <si>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</si>
  <si>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</si>
  <si>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</si>
  <si>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</si>
  <si>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</si>
  <si>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</si>
  <si>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</si>
  <si>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</si>
  <si>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</si>
  <si>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</si>
  <si>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</si>
  <si>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</si>
  <si>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</si>
  <si>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</si>
  <si>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</si>
  <si>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</si>
  <si>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</si>
  <si>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</si>
  <si>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</si>
  <si>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</si>
  <si>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</si>
  <si>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</si>
  <si>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</si>
  <si>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</si>
  <si>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</si>
  <si>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</si>
  <si>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</si>
  <si>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</si>
  <si>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</si>
  <si>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</si>
  <si>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</si>
  <si>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</si>
  <si>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</si>
  <si>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</si>
  <si>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</si>
  <si>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</si>
  <si>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</si>
  <si>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</si>
  <si>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</si>
  <si>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</si>
  <si>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</si>
  <si>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</si>
  <si>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</si>
  <si>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</si>
  <si>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</si>
  <si>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</si>
  <si>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</si>
  <si>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</si>
  <si>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</si>
  <si>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</si>
  <si>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</si>
  <si>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</si>
  <si>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</si>
  <si>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</si>
  <si>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</si>
  <si>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</si>
  <si>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</si>
  <si>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</si>
  <si>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</si>
  <si>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</si>
  <si>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</si>
  <si>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</si>
  <si>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</si>
  <si>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</si>
  <si>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</si>
  <si>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</si>
  <si>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</si>
  <si>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</si>
  <si>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</si>
  <si>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</si>
  <si>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</si>
  <si>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</si>
  <si>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</si>
  <si>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</si>
  <si>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</si>
  <si>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</si>
  <si>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</si>
  <si>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</si>
  <si>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</si>
  <si>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</si>
  <si>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</si>
  <si>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</si>
  <si>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</si>
  <si>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</si>
  <si>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</si>
  <si>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</si>
  <si>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</si>
  <si>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</si>
  <si>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</si>
  <si>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</si>
  <si>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</si>
  <si>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</si>
  <si>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</si>
  <si>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</si>
  <si>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</si>
  <si>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</si>
  <si>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</si>
  <si>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</si>
  <si>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</si>
  <si>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</si>
  <si>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</si>
  <si>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</si>
  <si>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</si>
  <si>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</si>
  <si>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</si>
  <si>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</si>
  <si>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</si>
  <si>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</si>
  <si>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</si>
  <si>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</si>
  <si>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</si>
  <si>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</si>
  <si>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</si>
  <si>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</si>
  <si>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</si>
  <si>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</si>
  <si>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</si>
  <si>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</si>
  <si>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</si>
  <si>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</si>
  <si>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</si>
  <si>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</si>
  <si>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</si>
  <si>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</si>
  <si>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</si>
  <si>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</si>
  <si>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</si>
  <si>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</si>
  <si>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</si>
  <si>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</si>
  <si>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</si>
  <si>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</si>
  <si>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</si>
  <si>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</si>
  <si>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</si>
  <si>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</si>
  <si>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</si>
  <si>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</si>
  <si>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</si>
  <si>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</si>
  <si>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</si>
  <si>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</si>
  <si>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</si>
  <si>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</si>
  <si>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</si>
  <si>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</si>
  <si>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</si>
  <si>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</si>
  <si>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</si>
  <si>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</si>
  <si>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</si>
  <si>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</si>
  <si>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</si>
  <si>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</si>
  <si>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</si>
  <si>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</si>
  <si>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</si>
  <si>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</si>
  <si>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</si>
  <si>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</si>
  <si>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</si>
  <si>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</si>
  <si>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</si>
  <si>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</si>
  <si>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</si>
  <si>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</si>
  <si>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</si>
  <si>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</si>
  <si>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</si>
  <si>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</si>
  <si>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</si>
  <si>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</si>
  <si>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</si>
  <si>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</si>
  <si>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</si>
  <si>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</si>
  <si>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</si>
  <si>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</si>
  <si>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</si>
  <si>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</si>
  <si>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</si>
  <si>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</si>
  <si>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</si>
  <si>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</si>
  <si>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</si>
  <si>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</si>
  <si>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</si>
  <si>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</si>
  <si>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</si>
  <si>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</si>
  <si>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</si>
  <si>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</si>
  <si>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</si>
  <si>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</si>
  <si>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</si>
  <si>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</si>
  <si>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</si>
  <si>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</si>
  <si>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</si>
  <si>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</si>
  <si>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</si>
  <si>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</si>
  <si>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</si>
  <si>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</si>
  <si>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</si>
  <si>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</si>
  <si>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</si>
  <si>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</si>
  <si>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</si>
  <si>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</si>
  <si>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</si>
  <si>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</si>
  <si>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</si>
  <si>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</si>
  <si>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</si>
  <si>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</si>
  <si>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</si>
  <si>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</si>
  <si>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</si>
  <si>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</si>
  <si>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</si>
  <si>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</si>
  <si>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</si>
  <si>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</si>
  <si>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</si>
  <si>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</si>
  <si>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</si>
  <si>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</si>
  <si>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</si>
  <si>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</si>
  <si>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</si>
  <si>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</si>
  <si>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</si>
  <si>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</si>
  <si>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</si>
  <si>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</si>
  <si>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</si>
  <si>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</si>
  <si>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</si>
  <si>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</si>
  <si>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</si>
  <si>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</si>
  <si>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</si>
  <si>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</si>
  <si>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</si>
  <si>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</si>
  <si>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</si>
  <si>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</si>
  <si>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</si>
  <si>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</si>
  <si>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</si>
  <si>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</si>
  <si>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</si>
  <si>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</si>
  <si>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</si>
  <si>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</si>
  <si>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</si>
  <si>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</si>
  <si>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</si>
  <si>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</si>
  <si>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</si>
  <si>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</si>
  <si>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</si>
  <si>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</si>
  <si>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</si>
  <si>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</si>
  <si>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</si>
  <si>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</si>
  <si>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</si>
  <si>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</si>
  <si>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</si>
  <si>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</si>
  <si>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</si>
  <si>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</si>
  <si>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</si>
  <si>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</si>
  <si>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</si>
  <si>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</si>
  <si>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</si>
  <si>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</si>
  <si>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</si>
  <si>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</si>
  <si>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</si>
  <si>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</si>
  <si>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</si>
  <si>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</si>
  <si>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</si>
  <si>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</si>
  <si>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</si>
  <si>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</si>
  <si>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</si>
  <si>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</si>
  <si>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</si>
  <si>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</si>
  <si>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</si>
  <si>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</si>
  <si>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</si>
  <si>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</si>
  <si>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</si>
  <si>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</si>
  <si>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</si>
  <si>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</si>
  <si>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</si>
  <si>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</si>
  <si>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</si>
  <si>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</si>
  <si>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</si>
  <si>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</si>
  <si>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</si>
  <si>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</si>
  <si>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</si>
  <si>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</si>
  <si>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</si>
  <si>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</si>
  <si>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</si>
  <si>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</si>
  <si>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</si>
  <si>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</si>
  <si>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</si>
  <si>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</si>
  <si>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</si>
  <si>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</si>
  <si>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</si>
  <si>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</si>
  <si>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</si>
  <si>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</si>
  <si>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</si>
  <si>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</si>
  <si>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</si>
  <si>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</si>
  <si>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</si>
  <si>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</si>
  <si>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</si>
  <si>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</si>
  <si>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</si>
  <si>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</si>
  <si>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</si>
  <si>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</si>
  <si>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</si>
  <si>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</si>
  <si>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</si>
  <si>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</si>
  <si>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</si>
  <si>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</si>
  <si>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</si>
  <si>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</si>
  <si>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</si>
  <si>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</si>
  <si>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</si>
  <si>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</si>
  <si>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</si>
  <si>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</si>
  <si>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</si>
  <si>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</si>
  <si>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</si>
  <si>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</si>
  <si>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</si>
  <si>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</si>
  <si>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</si>
  <si>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</si>
  <si>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</si>
  <si>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</si>
  <si>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</si>
  <si>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</si>
  <si>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</si>
  <si>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</si>
  <si>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</si>
  <si>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</si>
  <si>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</si>
  <si>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</si>
  <si>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</si>
  <si>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</si>
  <si>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</si>
  <si>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</si>
  <si>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</si>
  <si>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</si>
  <si>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</si>
  <si>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</si>
  <si>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</si>
  <si>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</si>
  <si>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</si>
  <si>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</si>
  <si>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</si>
  <si>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</si>
  <si>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</si>
  <si>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</si>
  <si>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</si>
  <si>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</si>
  <si>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</si>
  <si>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</si>
  <si>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</si>
  <si>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</si>
  <si>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</si>
  <si>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</si>
  <si>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</si>
  <si>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</si>
  <si>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</si>
  <si>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</si>
  <si>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</si>
  <si>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</si>
  <si>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</si>
  <si>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</si>
  <si>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</si>
  <si>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</si>
  <si>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</si>
  <si>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</si>
  <si>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</si>
  <si>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</si>
  <si>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</si>
  <si>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</si>
  <si>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</si>
  <si>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</si>
  <si>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</si>
  <si>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</si>
  <si>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</si>
  <si>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</si>
  <si>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</si>
  <si>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</si>
  <si>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</si>
  <si>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</si>
  <si>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</si>
  <si>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</si>
  <si>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</si>
  <si>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</si>
  <si>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</si>
  <si>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</si>
  <si>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</si>
  <si>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</si>
  <si>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</si>
  <si>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</si>
  <si>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</si>
  <si>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</si>
  <si>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</si>
  <si>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</si>
  <si>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</si>
  <si>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</si>
  <si>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</si>
  <si>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</si>
  <si>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</si>
  <si>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</si>
  <si>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</si>
  <si>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</si>
  <si>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</si>
  <si>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</si>
  <si>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</si>
  <si>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</si>
  <si>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</si>
  <si>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</si>
  <si>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</si>
  <si>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</si>
  <si>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</si>
  <si>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</si>
  <si>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</si>
  <si>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</si>
  <si>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</si>
  <si>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</si>
  <si>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</si>
  <si>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</si>
  <si>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</si>
  <si>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</si>
  <si>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</si>
  <si>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</si>
  <si>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</si>
  <si>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</si>
  <si>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</si>
  <si>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</si>
  <si>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</si>
  <si>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</si>
  <si>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</si>
  <si>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</si>
  <si>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</si>
  <si>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</si>
  <si>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</si>
  <si>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</si>
  <si>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</si>
  <si>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</si>
  <si>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</si>
  <si>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</si>
  <si>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</si>
  <si>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</si>
  <si>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</si>
  <si>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</si>
  <si>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</si>
  <si>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</si>
  <si>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</si>
  <si>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</si>
  <si>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</si>
  <si>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</si>
  <si>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</si>
  <si>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</si>
  <si>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</si>
  <si>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</si>
  <si>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</si>
  <si>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</si>
  <si>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</si>
  <si>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</si>
  <si>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</si>
  <si>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</si>
  <si>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</si>
  <si>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</si>
  <si>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</si>
  <si>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</si>
  <si>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</si>
  <si>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</si>
  <si>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</si>
  <si>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</si>
  <si>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</si>
  <si>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</si>
  <si>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</si>
  <si>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</si>
  <si>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</si>
  <si>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</si>
  <si>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</si>
  <si>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</si>
  <si>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</si>
  <si>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</si>
  <si>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</si>
  <si>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</si>
  <si>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</si>
  <si>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</si>
  <si>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</si>
  <si>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</si>
  <si>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</si>
  <si>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</si>
  <si>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</si>
  <si>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</si>
  <si>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</si>
  <si>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</si>
  <si>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</si>
  <si>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</si>
  <si>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</si>
  <si>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</si>
  <si>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</si>
  <si>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</si>
  <si>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</si>
  <si>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</si>
  <si>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</si>
  <si>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</si>
  <si>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</si>
  <si>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</si>
  <si>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</si>
  <si>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</si>
  <si>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</si>
  <si>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</si>
  <si>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</si>
  <si>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</si>
  <si>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</si>
  <si>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</si>
  <si>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</si>
  <si>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</si>
  <si>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</si>
  <si>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</si>
  <si>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</si>
  <si>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</si>
  <si>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</si>
  <si>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</si>
  <si>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</si>
  <si>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</si>
  <si>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</si>
  <si>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</si>
  <si>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</si>
  <si>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</si>
  <si>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</si>
  <si>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</si>
  <si>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</si>
  <si>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</si>
  <si>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</si>
  <si>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</si>
  <si>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</si>
  <si>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</si>
  <si>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</si>
  <si>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</si>
  <si>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</si>
  <si>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</si>
  <si>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</si>
  <si>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</si>
  <si>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</si>
  <si>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</si>
  <si>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</si>
  <si>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</si>
  <si>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</si>
  <si>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</si>
  <si>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</si>
  <si>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</si>
  <si>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</si>
  <si>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</si>
  <si>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</si>
  <si>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</si>
  <si>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</si>
  <si>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</si>
  <si>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</si>
  <si>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</si>
  <si>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</si>
  <si>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</si>
  <si>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</si>
  <si>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</si>
  <si>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</si>
  <si>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</si>
  <si>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</si>
  <si>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</si>
  <si>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</si>
  <si>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</si>
  <si>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</si>
  <si>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</si>
  <si>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</si>
  <si>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</si>
  <si>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</si>
  <si>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</si>
  <si>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</si>
  <si>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</si>
  <si>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</si>
  <si>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</si>
  <si>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</si>
  <si>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</si>
  <si>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</si>
  <si>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</si>
  <si>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</si>
  <si>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</si>
  <si>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</si>
  <si>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</si>
  <si>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</si>
  <si>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</si>
  <si>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</si>
  <si>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</si>
  <si>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</si>
  <si>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</si>
  <si>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</si>
  <si>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</si>
  <si>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</si>
  <si>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</si>
  <si>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</si>
  <si>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</si>
  <si>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</si>
  <si>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</si>
  <si>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</si>
  <si>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</si>
  <si>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</si>
  <si>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</si>
  <si>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</si>
  <si>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</si>
  <si>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</si>
  <si>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</si>
  <si>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</si>
  <si>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</si>
  <si>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</si>
  <si>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</si>
  <si>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</si>
  <si>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</si>
  <si>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</si>
  <si>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</si>
  <si>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</si>
  <si>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</si>
  <si>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</si>
  <si>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</si>
  <si>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</si>
  <si>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</si>
  <si>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</si>
  <si>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</si>
  <si>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</si>
  <si>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</si>
  <si>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</si>
  <si>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</si>
  <si>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</si>
  <si>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</si>
  <si>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</si>
  <si>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</si>
  <si>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</si>
  <si>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</si>
  <si>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</si>
  <si>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</si>
  <si>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</si>
  <si>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</si>
  <si>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</si>
  <si>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</si>
  <si>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</si>
  <si>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</si>
  <si>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</si>
  <si>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</si>
  <si>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</si>
  <si>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</si>
  <si>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</si>
  <si>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</si>
  <si>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</si>
  <si>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</si>
  <si>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</si>
  <si>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</si>
  <si>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</si>
  <si>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</si>
  <si>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</si>
  <si>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</si>
  <si>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</si>
  <si>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</si>
  <si>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</si>
  <si>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</si>
  <si>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</si>
  <si>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</si>
  <si>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</si>
  <si>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</si>
  <si>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</si>
  <si>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</si>
  <si>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</si>
  <si>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</si>
  <si>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</si>
  <si>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</si>
  <si>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</si>
  <si>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</si>
  <si>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</si>
  <si>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</si>
  <si>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</si>
  <si>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</si>
  <si>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</si>
  <si>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</si>
  <si>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</si>
  <si>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</si>
  <si>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</si>
  <si>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</si>
  <si>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</si>
  <si>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</si>
  <si>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</si>
  <si>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</si>
  <si>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</si>
  <si>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</si>
  <si>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</si>
  <si>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</si>
  <si>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</si>
  <si>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</si>
  <si>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</si>
  <si>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</si>
  <si>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</si>
  <si>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</si>
  <si>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</si>
  <si>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</si>
  <si>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</si>
  <si>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</si>
  <si>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</si>
  <si>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</si>
  <si>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</si>
  <si>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</si>
  <si>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</si>
  <si>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</si>
  <si>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</si>
  <si>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</si>
  <si>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</si>
  <si>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</si>
  <si>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</si>
  <si>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</si>
  <si>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</si>
  <si>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</si>
  <si>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</si>
  <si>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</si>
  <si>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</si>
  <si>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</si>
  <si>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</si>
  <si>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</si>
  <si>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</si>
  <si>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</si>
  <si>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</si>
  <si>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</si>
  <si>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</si>
  <si>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</si>
  <si>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</si>
  <si>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</si>
  <si>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</si>
  <si>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</si>
  <si>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</si>
  <si>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</si>
  <si>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</si>
  <si>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</si>
  <si>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</si>
  <si>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</si>
  <si>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</si>
  <si>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</si>
  <si>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</si>
  <si>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</si>
  <si>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</si>
  <si>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</si>
  <si>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</si>
  <si>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</si>
  <si>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</si>
  <si>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</si>
  <si>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</si>
  <si>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</si>
  <si>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</si>
  <si>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</si>
  <si>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</si>
  <si>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</si>
  <si>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</si>
  <si>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</si>
  <si>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</si>
  <si>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</si>
  <si>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</si>
  <si>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</si>
  <si>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</si>
  <si>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</si>
  <si>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</si>
  <si>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</si>
  <si>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</si>
  <si>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</si>
  <si>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</si>
  <si>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</si>
  <si>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</si>
  <si>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</si>
  <si>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</si>
  <si>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</si>
  <si>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</si>
  <si>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</si>
  <si>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</si>
  <si>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</si>
  <si>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</si>
  <si>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</si>
  <si>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</si>
  <si>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</si>
  <si>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</si>
  <si>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</si>
  <si>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</si>
  <si>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</si>
  <si>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</si>
  <si>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</si>
  <si>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</si>
  <si>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</si>
  <si>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</si>
  <si>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</si>
  <si>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</si>
  <si>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</si>
  <si>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</si>
  <si>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</si>
  <si>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</si>
  <si>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</si>
  <si>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</si>
  <si>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</si>
  <si>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</si>
  <si>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</si>
  <si>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</si>
  <si>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</si>
  <si>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</si>
  <si>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</si>
  <si>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</si>
  <si>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</si>
  <si>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</si>
  <si>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</si>
  <si>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</si>
  <si>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</si>
  <si>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</si>
  <si>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</si>
  <si>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</si>
  <si>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</si>
  <si>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</si>
  <si>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</si>
  <si>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</si>
  <si>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</si>
  <si>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</si>
  <si>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</si>
  <si>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</si>
  <si>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</si>
  <si>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</si>
  <si>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</si>
  <si>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</si>
  <si>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</si>
  <si>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</si>
  <si>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</si>
  <si>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</si>
  <si>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</si>
  <si>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</si>
  <si>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</si>
  <si>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</si>
  <si>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</si>
  <si>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</si>
  <si>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</si>
  <si>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</si>
  <si>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</si>
  <si>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</si>
  <si>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</si>
  <si>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</si>
  <si>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</si>
  <si>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</si>
  <si>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</si>
  <si>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</si>
  <si>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</si>
  <si>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</si>
  <si>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</si>
  <si>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</si>
  <si>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</si>
  <si>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</si>
  <si>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</si>
  <si>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</si>
  <si>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</si>
  <si>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</si>
  <si>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</si>
  <si>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</si>
  <si>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</si>
  <si>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</si>
  <si>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</si>
  <si>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</si>
  <si>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</si>
  <si>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</si>
  <si>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</si>
  <si>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</si>
  <si>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</si>
  <si>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</si>
  <si>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</si>
  <si>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</si>
  <si>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</si>
  <si>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</si>
  <si>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</si>
  <si>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</si>
  <si>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</si>
  <si>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</si>
  <si>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</si>
  <si>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</si>
  <si>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</si>
  <si>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</si>
  <si>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</si>
  <si>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</si>
  <si>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</si>
  <si>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</si>
  <si>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</si>
  <si>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</si>
  <si>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</si>
  <si>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</si>
  <si>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</si>
  <si>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</si>
  <si>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</si>
  <si>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</si>
  <si>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</si>
  <si>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</si>
  <si>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</si>
  <si>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</si>
  <si>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</si>
  <si>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</si>
  <si>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</si>
  <si>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</si>
  <si>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</si>
  <si>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</si>
  <si>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</si>
  <si>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</si>
  <si>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</si>
  <si>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</si>
  <si>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</si>
  <si>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</si>
  <si>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</si>
  <si>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</si>
  <si>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</si>
  <si>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</si>
  <si>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</si>
  <si>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</si>
  <si>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</si>
  <si>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</si>
  <si>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</si>
  <si>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</si>
  <si>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</si>
  <si>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</si>
  <si>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</si>
  <si>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</si>
  <si>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</si>
  <si>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</si>
  <si>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</si>
  <si>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</si>
  <si>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</si>
  <si>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</si>
  <si>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</si>
  <si>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</si>
  <si>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</si>
  <si>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</si>
  <si>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</si>
  <si>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</si>
  <si>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</si>
  <si>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</si>
  <si>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</si>
  <si>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</si>
  <si>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</si>
  <si>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</si>
  <si>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</si>
  <si>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</si>
  <si>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</si>
  <si>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</si>
  <si>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</si>
  <si>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</si>
  <si>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</si>
  <si>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</si>
  <si>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</si>
  <si>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</si>
  <si>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</si>
  <si>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</si>
  <si>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</si>
  <si>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</si>
  <si>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</si>
  <si>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</si>
  <si>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</si>
  <si>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</si>
  <si>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</si>
  <si>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</si>
  <si>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</si>
  <si>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</si>
  <si>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</si>
  <si>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</si>
  <si>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</si>
  <si>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</si>
  <si>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</si>
  <si>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</si>
  <si>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</si>
  <si>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</si>
  <si>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</si>
  <si>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</si>
  <si>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</si>
  <si>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</si>
  <si>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</si>
  <si>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</si>
  <si>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</si>
  <si>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</si>
  <si>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</si>
  <si>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</si>
  <si>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</si>
  <si>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</si>
  <si>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</si>
  <si>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</si>
  <si>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</si>
  <si>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</si>
  <si>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</si>
  <si>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</si>
  <si>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</si>
  <si>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</si>
  <si>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</si>
  <si>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</si>
  <si>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</si>
  <si>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</si>
  <si>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</si>
  <si>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</si>
  <si>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</si>
  <si>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</si>
  <si>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</si>
  <si>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</si>
  <si>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</si>
  <si>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</si>
  <si>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</si>
  <si>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</si>
  <si>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</si>
  <si>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</si>
  <si>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</si>
  <si>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</si>
  <si>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</si>
  <si>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</si>
  <si>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</si>
  <si>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</si>
  <si>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</si>
  <si>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</si>
  <si>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</si>
  <si>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</si>
  <si>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</si>
  <si>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</si>
  <si>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</si>
  <si>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</si>
  <si>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</si>
  <si>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</si>
  <si>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</si>
  <si>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</si>
  <si>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</si>
  <si>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</si>
  <si>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</si>
  <si>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</si>
  <si>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</si>
  <si>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</si>
  <si>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</si>
  <si>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</si>
  <si>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</si>
  <si>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</si>
  <si>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</si>
  <si>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</si>
  <si>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</si>
  <si>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</si>
  <si>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</si>
  <si>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</si>
  <si>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</si>
  <si>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</si>
  <si>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</si>
  <si>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</si>
  <si>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</si>
  <si>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</si>
  <si>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</si>
  <si>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</si>
  <si>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</si>
  <si>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</si>
  <si>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</si>
  <si>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</si>
  <si>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</si>
  <si>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</si>
  <si>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</si>
  <si>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</si>
  <si>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</si>
  <si>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</si>
  <si>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</si>
  <si>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</si>
  <si>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</si>
  <si>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</si>
  <si>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</si>
  <si>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</si>
  <si>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</si>
  <si>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</si>
  <si>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</si>
  <si>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</si>
  <si>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</si>
  <si>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</si>
  <si>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</si>
  <si>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</si>
  <si>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</si>
  <si>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</si>
  <si>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</si>
  <si>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</si>
  <si>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</si>
  <si>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</si>
  <si>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</si>
  <si>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</si>
  <si>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</si>
  <si>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</si>
  <si>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</si>
  <si>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</si>
  <si>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</si>
  <si>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</si>
  <si>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</si>
  <si>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</si>
  <si>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</si>
  <si>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</si>
  <si>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</si>
  <si>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</si>
  <si>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</si>
  <si>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</si>
  <si>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</si>
  <si>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</si>
  <si>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</si>
  <si>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</si>
  <si>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</si>
  <si>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</si>
  <si>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</si>
  <si>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</si>
  <si>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</si>
  <si>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</si>
  <si>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</si>
  <si>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</si>
  <si>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</si>
  <si>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</si>
  <si>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</si>
  <si>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</si>
  <si>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</si>
  <si>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</si>
  <si>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</si>
  <si>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</si>
  <si>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</si>
  <si>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</si>
  <si>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</si>
  <si>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</si>
  <si>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</si>
  <si>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</si>
  <si>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</si>
  <si>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</si>
  <si>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</si>
  <si>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</si>
  <si>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</si>
  <si>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</si>
  <si>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</si>
  <si>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</si>
  <si>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</si>
  <si>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</si>
  <si>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</si>
  <si>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</si>
  <si>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</si>
  <si>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</si>
  <si>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</si>
  <si>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</si>
  <si>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</si>
  <si>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</si>
  <si>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</si>
  <si>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</si>
  <si>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</si>
  <si>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</si>
  <si>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</si>
  <si>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</si>
  <si>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</si>
  <si>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</si>
  <si>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</si>
  <si>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</si>
  <si>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</si>
  <si>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</si>
  <si>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</si>
  <si>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</si>
  <si>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</si>
  <si>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</si>
  <si>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</si>
  <si>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</si>
  <si>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</si>
  <si>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</si>
  <si>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</si>
  <si>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</si>
  <si>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</si>
  <si>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</si>
  <si>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</si>
  <si>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</si>
  <si>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</si>
  <si>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</si>
  <si>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</si>
  <si>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</si>
  <si>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</si>
  <si>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</si>
  <si>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</si>
  <si>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</si>
  <si>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</si>
  <si>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</si>
  <si>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</si>
  <si>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</si>
  <si>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</si>
  <si>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</si>
  <si>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</si>
  <si>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</si>
  <si>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</si>
  <si>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</si>
  <si>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</si>
  <si>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</si>
  <si>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</si>
  <si>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</si>
  <si>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</si>
  <si>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</si>
  <si>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</si>
  <si>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</si>
  <si>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</si>
  <si>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</si>
  <si>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</si>
  <si>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</si>
  <si>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</si>
  <si>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</si>
  <si>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</si>
  <si>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</si>
  <si>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</si>
  <si>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</si>
  <si>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</si>
  <si>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</si>
  <si>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</si>
  <si>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</si>
  <si>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</si>
  <si>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</si>
  <si>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</si>
  <si>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</si>
  <si>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</si>
  <si>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</si>
  <si>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</si>
  <si>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</si>
  <si>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</si>
  <si>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</si>
  <si>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</si>
  <si>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</si>
  <si>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</si>
  <si>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</si>
  <si>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</si>
  <si>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</si>
  <si>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</si>
  <si>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</si>
  <si>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</si>
  <si>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</si>
  <si>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</si>
  <si>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</si>
  <si>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</si>
  <si>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</si>
  <si>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</si>
  <si>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</si>
  <si>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</si>
  <si>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</si>
  <si>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</si>
  <si>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</si>
  <si>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</si>
  <si>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</si>
  <si>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</si>
  <si>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</si>
  <si>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</si>
  <si>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</si>
  <si>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</si>
  <si>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</si>
  <si>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</si>
  <si>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</si>
  <si>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</si>
  <si>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</si>
  <si>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</si>
  <si>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</si>
  <si>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</si>
  <si>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</si>
  <si>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</si>
  <si>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</si>
  <si>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</si>
  <si>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</si>
  <si>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</si>
  <si>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</si>
  <si>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</si>
  <si>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</si>
  <si>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</si>
  <si>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</si>
  <si>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</si>
  <si>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</si>
  <si>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</si>
  <si>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</si>
  <si>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</si>
  <si>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</si>
  <si>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</si>
  <si>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</si>
  <si>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</si>
  <si>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</si>
  <si>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</si>
  <si>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</si>
  <si>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</si>
  <si>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</si>
  <si>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</si>
  <si>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</si>
  <si>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</si>
  <si>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</si>
  <si>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</si>
  <si>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</si>
  <si>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</si>
  <si>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</si>
  <si>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</si>
  <si>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</si>
  <si>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</si>
  <si>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</si>
  <si>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</si>
  <si>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</si>
  <si>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</si>
  <si>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</si>
  <si>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</si>
  <si>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</si>
  <si>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</si>
  <si>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</si>
  <si>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</si>
  <si>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</si>
  <si>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</si>
  <si>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</si>
  <si>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</si>
  <si>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</si>
  <si>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</si>
  <si>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</si>
  <si>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</si>
  <si>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</si>
  <si>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</si>
  <si>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</si>
  <si>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</si>
  <si>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</si>
  <si>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</si>
  <si>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</si>
  <si>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</si>
  <si>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</si>
  <si>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</si>
  <si>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</si>
  <si>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</si>
  <si>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</si>
  <si>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</si>
  <si>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</si>
  <si>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</si>
  <si>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</si>
  <si>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</si>
  <si>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</si>
  <si>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</si>
  <si>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</si>
  <si>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</si>
  <si>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</si>
  <si>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</si>
  <si>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</si>
  <si>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</si>
  <si>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</si>
  <si>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</si>
  <si>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</si>
  <si>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</si>
  <si>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</si>
  <si>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</si>
  <si>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</si>
  <si>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</si>
  <si>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</si>
  <si>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</si>
  <si>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</si>
  <si>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</si>
  <si>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</si>
  <si>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</si>
  <si>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</si>
  <si>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</si>
  <si>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</si>
  <si>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</si>
  <si>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</si>
  <si>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</si>
  <si>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</si>
  <si>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</si>
  <si>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</si>
  <si>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</si>
  <si>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</si>
  <si>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</si>
  <si>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</si>
  <si>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</si>
  <si>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</si>
  <si>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</si>
  <si>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</si>
  <si>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</si>
  <si>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</si>
  <si>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</si>
  <si>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</si>
  <si>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</si>
  <si>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</si>
  <si>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</si>
  <si>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</si>
  <si>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</si>
  <si>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</si>
  <si>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</si>
  <si>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</si>
  <si>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</si>
  <si>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</si>
  <si>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</si>
  <si>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</si>
  <si>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</si>
  <si>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</si>
  <si>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</si>
  <si>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</si>
  <si>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</si>
  <si>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</si>
  <si>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</si>
  <si>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</si>
  <si>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</si>
  <si>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</si>
  <si>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</si>
  <si>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</si>
  <si>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</si>
  <si>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</si>
  <si>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</si>
  <si>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</si>
  <si>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</si>
  <si>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</si>
  <si>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</si>
  <si>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</si>
  <si>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</si>
  <si>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</si>
  <si>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</si>
  <si>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</si>
  <si>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</si>
  <si>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</si>
  <si>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</si>
  <si>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</si>
  <si>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</si>
  <si>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</si>
  <si>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</si>
  <si>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</si>
  <si>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</si>
  <si>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</si>
  <si>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</si>
  <si>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</si>
  <si>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</si>
  <si>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</si>
  <si>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</si>
  <si>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</si>
  <si>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</si>
  <si>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</si>
  <si>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</si>
  <si>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</si>
  <si>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</si>
  <si>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</si>
  <si>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</si>
  <si>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</si>
  <si>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</si>
  <si>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</si>
  <si>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</si>
  <si>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</si>
  <si>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</si>
  <si>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</si>
  <si>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</si>
  <si>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</si>
  <si>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</si>
  <si>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</si>
  <si>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</si>
  <si>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</si>
  <si>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</si>
  <si>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</si>
  <si>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</si>
  <si>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</si>
  <si>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</si>
  <si>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</si>
  <si>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</si>
  <si>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</si>
  <si>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</si>
  <si>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</si>
  <si>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</si>
  <si>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</si>
  <si>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</si>
  <si>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</si>
  <si>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</si>
  <si>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</si>
  <si>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</si>
  <si>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</si>
  <si>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</si>
  <si>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</si>
  <si>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</si>
  <si>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</si>
  <si>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</si>
  <si>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</si>
  <si>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</si>
  <si>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</si>
  <si>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</si>
  <si>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</si>
  <si>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</si>
  <si>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</si>
  <si>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</si>
  <si>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</si>
  <si>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</si>
  <si>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</si>
  <si>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</si>
  <si>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</si>
  <si>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</si>
  <si>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</si>
  <si>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</si>
  <si>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</si>
  <si>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</si>
  <si>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</si>
  <si>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</si>
  <si>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</si>
  <si>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</si>
  <si>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</si>
  <si>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</si>
  <si>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</si>
  <si>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</si>
  <si>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</si>
  <si>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</si>
  <si>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</si>
  <si>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</si>
  <si>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</si>
  <si>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</si>
  <si>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</si>
  <si>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</si>
  <si>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</si>
  <si>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</si>
  <si>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</si>
  <si>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</si>
  <si>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</si>
  <si>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</si>
  <si>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</si>
  <si>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</si>
  <si>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</si>
  <si>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</si>
  <si>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</si>
  <si>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</si>
  <si>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</si>
  <si>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</si>
  <si>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</si>
  <si>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</si>
  <si>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</si>
  <si>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</si>
  <si>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</si>
  <si>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</si>
  <si>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</si>
  <si>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</si>
  <si>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</si>
  <si>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</si>
  <si>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</si>
  <si>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</si>
  <si>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</si>
  <si>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</si>
  <si>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</si>
  <si>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</si>
  <si>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</si>
  <si>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</si>
  <si>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</si>
  <si>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</si>
  <si>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</si>
  <si>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</si>
  <si>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</si>
  <si>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</si>
  <si>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</si>
  <si>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</si>
  <si>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</si>
  <si>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</si>
  <si>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</si>
  <si>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</si>
  <si>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</si>
  <si>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</si>
  <si>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</si>
  <si>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</si>
  <si>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</si>
  <si>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</si>
  <si>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</si>
  <si>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</si>
  <si>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</si>
  <si>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</si>
  <si>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</si>
  <si>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</si>
  <si>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</si>
  <si>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</si>
  <si>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</si>
  <si>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</si>
  <si>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</si>
  <si>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</si>
  <si>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</si>
  <si>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</si>
  <si>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</si>
  <si>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</si>
  <si>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</si>
  <si>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</si>
  <si>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</si>
  <si>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</si>
  <si>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</si>
  <si>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</si>
  <si>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</si>
  <si>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</si>
  <si>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</si>
  <si>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</si>
  <si>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</si>
  <si>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</si>
  <si>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</si>
  <si>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</si>
  <si>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</si>
  <si>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</si>
  <si>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</si>
  <si>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</si>
  <si>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</si>
  <si>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</si>
  <si>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</si>
  <si>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</si>
  <si>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</si>
  <si>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</si>
  <si>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</si>
  <si>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</si>
  <si>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</si>
  <si>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</si>
  <si>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</si>
  <si>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</si>
  <si>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</si>
  <si>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</si>
  <si>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</si>
  <si>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</si>
  <si>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</si>
  <si>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</si>
  <si>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</si>
  <si>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</si>
  <si>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</si>
  <si>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</si>
  <si>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</si>
  <si>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</si>
  <si>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</si>
  <si>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</si>
  <si>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</si>
  <si>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</si>
  <si>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</si>
  <si>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</si>
  <si>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</si>
  <si>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</si>
  <si>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</si>
  <si>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</si>
  <si>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</si>
  <si>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</si>
  <si>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</si>
  <si>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</si>
  <si>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</si>
  <si>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</si>
  <si>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</si>
  <si>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</si>
  <si>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</si>
  <si>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</si>
  <si>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</si>
  <si>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</si>
  <si>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</si>
  <si>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</si>
  <si>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</si>
  <si>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</si>
  <si>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</si>
  <si>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</si>
  <si>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</si>
  <si>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</si>
  <si>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</si>
  <si>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</si>
  <si>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</si>
  <si>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</si>
  <si>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</si>
  <si>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</si>
  <si>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</si>
  <si>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</si>
  <si>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</si>
  <si>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</si>
  <si>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</si>
  <si>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</si>
  <si>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</si>
  <si>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</si>
  <si>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</si>
  <si>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</si>
  <si>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</si>
  <si>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</si>
  <si>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</si>
  <si>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</si>
  <si>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</si>
  <si>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</si>
  <si>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</si>
  <si>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</si>
  <si>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</si>
  <si>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</si>
  <si>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</si>
  <si>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</si>
  <si>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</si>
  <si>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</si>
  <si>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</si>
  <si>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</si>
  <si>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</si>
  <si>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</si>
  <si>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</si>
  <si>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</si>
  <si>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</si>
  <si>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</si>
  <si>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</si>
  <si>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</si>
  <si>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</si>
  <si>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</si>
  <si>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</si>
  <si>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</si>
  <si>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</si>
  <si>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</si>
  <si>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</si>
  <si>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</si>
  <si>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</si>
  <si>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</si>
  <si>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</si>
  <si>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</si>
  <si>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</si>
  <si>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</si>
  <si>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</si>
  <si>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</si>
  <si>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</si>
  <si>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</si>
  <si>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</si>
  <si>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</si>
  <si>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</si>
  <si>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</si>
  <si>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</si>
  <si>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</si>
  <si>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</si>
  <si>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</si>
  <si>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</si>
  <si>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</si>
  <si>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</si>
  <si>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</si>
  <si>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</si>
  <si>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</si>
  <si>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</si>
  <si>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</si>
  <si>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</si>
  <si>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</si>
  <si>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</si>
  <si>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</si>
  <si>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</si>
  <si>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</si>
  <si>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</si>
  <si>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</si>
  <si>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</si>
  <si>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</si>
  <si>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</si>
  <si>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</si>
  <si>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</si>
  <si>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</si>
  <si>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</si>
  <si>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</si>
  <si>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</si>
  <si>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</si>
  <si>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</si>
  <si>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</si>
  <si>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</si>
  <si>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</si>
  <si>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</si>
  <si>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</si>
  <si>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</si>
  <si>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</si>
  <si>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</si>
  <si>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</si>
  <si>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</si>
  <si>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</si>
  <si>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</si>
  <si>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</si>
  <si>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</si>
  <si>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</si>
  <si>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</si>
  <si>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</si>
  <si>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</si>
  <si>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</si>
  <si>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</si>
  <si>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</si>
  <si>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</si>
  <si>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</si>
  <si>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</si>
  <si>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</si>
  <si>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</si>
  <si>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</si>
  <si>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</si>
  <si>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</si>
  <si>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</si>
  <si>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</si>
  <si>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</si>
  <si>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</si>
  <si>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</si>
  <si>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</si>
  <si>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</si>
  <si>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</si>
  <si>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</si>
  <si>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</si>
  <si>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</si>
  <si>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</si>
  <si>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</si>
  <si>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</si>
  <si>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</si>
  <si>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</si>
  <si>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</si>
  <si>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</si>
  <si>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</si>
  <si>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</si>
  <si>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</si>
  <si>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</si>
  <si>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</si>
  <si>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</si>
  <si>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</si>
  <si>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</si>
  <si>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</si>
  <si>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</si>
  <si>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</si>
  <si>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</si>
  <si>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</si>
  <si>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</si>
  <si>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</si>
  <si>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</si>
  <si>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</si>
  <si>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</si>
  <si>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</si>
  <si>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</si>
  <si>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</si>
  <si>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</si>
  <si>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</si>
  <si>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</si>
  <si>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</si>
  <si>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</si>
  <si>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</si>
  <si>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</si>
  <si>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</si>
  <si>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</si>
  <si>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</si>
  <si>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</si>
  <si>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</si>
  <si>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</si>
  <si>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</si>
  <si>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</si>
  <si>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</si>
  <si>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</si>
  <si>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</si>
  <si>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</si>
  <si>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</si>
  <si>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</si>
  <si>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</si>
  <si>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</si>
  <si>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</si>
  <si>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</si>
  <si>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</si>
  <si>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</si>
  <si>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</si>
  <si>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</si>
  <si>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</si>
  <si>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</si>
  <si>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</si>
  <si>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</si>
  <si>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</si>
  <si>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</si>
  <si>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</si>
  <si>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</si>
  <si>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</si>
  <si>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</si>
  <si>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</si>
  <si>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</si>
  <si>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</si>
  <si>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</si>
  <si>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</si>
  <si>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</si>
  <si>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</si>
  <si>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</si>
  <si>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</si>
  <si>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</si>
  <si>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</si>
  <si>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</si>
  <si>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</si>
  <si>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</si>
  <si>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</si>
  <si>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</si>
  <si>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</si>
  <si>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</si>
  <si>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</si>
  <si>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</si>
  <si>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</si>
  <si>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</si>
  <si>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</si>
  <si>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</si>
  <si>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</si>
  <si>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</si>
  <si>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</si>
  <si>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</si>
  <si>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</si>
  <si>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</si>
  <si>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</si>
  <si>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</si>
  <si>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</si>
  <si>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</si>
  <si>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</si>
  <si>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</si>
  <si>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</si>
  <si>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</si>
  <si>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</si>
  <si>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</si>
  <si>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</si>
  <si>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</si>
  <si>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</si>
  <si>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</si>
  <si>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</si>
  <si>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</si>
  <si>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</si>
  <si>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</si>
  <si>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</si>
  <si>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</si>
  <si>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</si>
  <si>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</si>
  <si>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</si>
  <si>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</si>
  <si>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</si>
  <si>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</si>
  <si>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</si>
  <si>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</si>
  <si>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</si>
  <si>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</si>
  <si>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</si>
  <si>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</si>
  <si>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</si>
  <si>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</si>
  <si>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</si>
  <si>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</si>
  <si>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</si>
  <si>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</si>
  <si>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</si>
  <si>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</si>
  <si>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</si>
  <si>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</si>
  <si>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</si>
  <si>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</si>
  <si>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</si>
  <si>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</si>
  <si>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</si>
  <si>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</si>
  <si>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</si>
  <si>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</si>
  <si>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</si>
  <si>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</si>
  <si>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</si>
  <si>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</si>
  <si>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</si>
  <si>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</si>
  <si>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</si>
  <si>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</si>
  <si>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</si>
  <si>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</si>
  <si>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</si>
  <si>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</si>
  <si>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</si>
  <si>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</si>
  <si>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</si>
  <si>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</si>
  <si>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</si>
  <si>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</si>
  <si>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</si>
  <si>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</si>
  <si>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</si>
  <si>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</si>
  <si>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</si>
  <si>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</si>
  <si>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</si>
  <si>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</si>
  <si>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</si>
  <si>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</si>
  <si>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</si>
  <si>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</si>
  <si>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</si>
  <si>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</si>
  <si>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</si>
  <si>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</si>
  <si>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</si>
  <si>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</si>
  <si>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</si>
  <si>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</si>
  <si>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</si>
  <si>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</si>
  <si>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</si>
  <si>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</si>
  <si>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</si>
  <si>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</si>
  <si>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</si>
  <si>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</si>
  <si>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</si>
  <si>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</si>
  <si>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</si>
  <si>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</si>
  <si>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</si>
  <si>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</si>
  <si>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</si>
  <si>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</si>
  <si>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</si>
  <si>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</si>
  <si>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</si>
  <si>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</si>
  <si>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</si>
  <si>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</si>
  <si>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</si>
  <si>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</si>
  <si>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</si>
  <si>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</si>
  <si>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</si>
  <si>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</si>
  <si>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</si>
  <si>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</si>
  <si>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</si>
  <si>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</si>
  <si>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</si>
  <si>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</si>
  <si>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</si>
  <si>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</si>
  <si>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</si>
  <si>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</si>
  <si>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</si>
  <si>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</si>
  <si>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</si>
  <si>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</si>
  <si>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</si>
  <si>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</si>
  <si>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</si>
  <si>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</si>
  <si>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</si>
  <si>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</si>
  <si>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</si>
  <si>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</si>
  <si>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</si>
  <si>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</si>
  <si>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</si>
  <si>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</si>
  <si>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</si>
  <si>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</si>
  <si>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</si>
  <si>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</si>
  <si>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</si>
  <si>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</si>
  <si>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</si>
  <si>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</si>
  <si>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</si>
  <si>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</si>
  <si>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</si>
  <si>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</si>
  <si>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</si>
  <si>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</si>
  <si>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</si>
  <si>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</si>
  <si>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</si>
  <si>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</si>
  <si>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</si>
  <si>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</si>
  <si>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</si>
  <si>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</si>
  <si>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</si>
  <si>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</si>
  <si>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</si>
  <si>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</si>
  <si>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</si>
  <si>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</si>
  <si>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</si>
  <si>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</si>
  <si>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</si>
  <si>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</si>
  <si>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</si>
  <si>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</si>
  <si>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</si>
  <si>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</si>
  <si>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</si>
  <si>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</si>
  <si>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</si>
  <si>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</si>
  <si>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</si>
  <si>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</si>
  <si>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</si>
  <si>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</si>
  <si>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</si>
  <si>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</si>
  <si>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</si>
  <si>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</si>
  <si>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</si>
  <si>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</si>
  <si>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</si>
  <si>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</si>
  <si>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</si>
  <si>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</si>
  <si>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</si>
  <si>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</si>
  <si>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</si>
  <si>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</si>
  <si>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</si>
  <si>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</si>
  <si>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</si>
  <si>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</si>
  <si>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</si>
  <si>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</si>
  <si>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</si>
  <si>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</si>
  <si>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</si>
  <si>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</si>
  <si>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</si>
  <si>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</si>
  <si>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</si>
  <si>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</si>
  <si>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</si>
  <si>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</si>
  <si>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</si>
  <si>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</si>
  <si>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</si>
  <si>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</si>
  <si>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</si>
  <si>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</si>
  <si>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</si>
  <si>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</si>
  <si>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</si>
  <si>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</si>
  <si>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</si>
  <si>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</si>
  <si>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</si>
  <si>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</si>
  <si>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</si>
  <si>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</si>
  <si>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</si>
  <si>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</si>
  <si>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</si>
  <si>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</si>
  <si>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</si>
  <si>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</si>
  <si>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</si>
  <si>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</si>
  <si>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</si>
  <si>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</si>
  <si>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</si>
  <si>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</si>
  <si>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</si>
  <si>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</si>
  <si>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</si>
  <si>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</si>
  <si>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</si>
  <si>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</si>
  <si>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</si>
  <si>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</si>
  <si>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</si>
  <si>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</si>
  <si>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</si>
  <si>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</si>
  <si>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</si>
  <si>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</si>
  <si>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</si>
  <si>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</si>
  <si>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</si>
  <si>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</si>
  <si>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</si>
  <si>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</si>
  <si>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</si>
  <si>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</si>
  <si>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</si>
  <si>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</si>
  <si>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</si>
  <si>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</si>
  <si>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</si>
  <si>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</si>
  <si>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</si>
  <si>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</si>
  <si>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</si>
  <si>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</si>
  <si>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</si>
  <si>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</si>
  <si>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</si>
  <si>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</si>
  <si>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</si>
  <si>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</si>
  <si>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</si>
  <si>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</si>
  <si>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</si>
  <si>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</si>
  <si>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</si>
  <si>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</si>
  <si>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</si>
  <si>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</si>
  <si>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</si>
  <si>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</si>
  <si>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</si>
  <si>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</si>
  <si>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</si>
  <si>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</si>
  <si>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</si>
  <si>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</si>
  <si>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</si>
  <si>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</si>
  <si>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</si>
  <si>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</si>
  <si>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</si>
  <si>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</si>
  <si>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</si>
  <si>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</si>
  <si>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</si>
  <si>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</si>
  <si>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</si>
  <si>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</si>
  <si>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</si>
  <si>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</si>
  <si>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</si>
  <si>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</si>
  <si>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</si>
  <si>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</si>
  <si>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</si>
  <si>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</si>
  <si>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</si>
  <si>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</si>
  <si>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</si>
  <si>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</si>
  <si>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</si>
  <si>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</si>
  <si>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</si>
  <si>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</si>
  <si>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</si>
  <si>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</si>
  <si>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</si>
  <si>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</si>
  <si>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</si>
  <si>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</si>
  <si>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</si>
  <si>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</si>
  <si>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</si>
  <si>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</si>
  <si>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</si>
  <si>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</si>
  <si>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</si>
  <si>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</si>
  <si>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</si>
  <si>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</si>
  <si>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</si>
  <si>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</si>
  <si>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</si>
  <si>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</si>
  <si>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</si>
  <si>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</si>
  <si>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</si>
  <si>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</si>
  <si>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</si>
  <si>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</si>
  <si>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</si>
  <si>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</si>
  <si>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</si>
  <si>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</si>
  <si>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</si>
  <si>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</si>
  <si>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</si>
  <si>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</si>
  <si>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</si>
  <si>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</si>
  <si>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</si>
  <si>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</si>
  <si>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</si>
  <si>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</si>
  <si>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</si>
  <si>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</si>
  <si>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</si>
  <si>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</si>
  <si>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</si>
  <si>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</si>
  <si>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</si>
  <si>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</si>
  <si>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</si>
  <si>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</si>
  <si>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</si>
  <si>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</si>
  <si>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</si>
  <si>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</si>
  <si>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</si>
  <si>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</si>
  <si>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</si>
  <si>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</si>
  <si>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</si>
  <si>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</si>
  <si>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</si>
  <si>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</si>
  <si>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</si>
  <si>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</si>
  <si>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</si>
  <si>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</si>
  <si>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</si>
  <si>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</si>
  <si>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</si>
  <si>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</si>
  <si>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</si>
  <si>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</si>
  <si>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</si>
  <si>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</si>
  <si>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</si>
  <si>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</si>
  <si>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</si>
  <si>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</si>
  <si>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</si>
  <si>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</si>
  <si>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</si>
  <si>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</si>
  <si>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</si>
  <si>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</si>
  <si>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</si>
  <si>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</si>
  <si>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</si>
  <si>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</si>
  <si>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</si>
  <si>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</si>
  <si>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</si>
  <si>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</si>
  <si>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</si>
  <si>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</si>
  <si>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</si>
  <si>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</si>
  <si>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</si>
  <si>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</si>
  <si>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</si>
  <si>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</si>
  <si>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</si>
  <si>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</si>
  <si>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</si>
  <si>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</si>
  <si>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</si>
  <si>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</si>
  <si>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</si>
  <si>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</si>
  <si>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</si>
  <si>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</si>
  <si>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</si>
  <si>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</si>
  <si>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</si>
  <si>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</si>
  <si>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</si>
  <si>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</si>
  <si>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</si>
  <si>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</si>
  <si>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</si>
  <si>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</si>
  <si>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</si>
  <si>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</si>
  <si>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</si>
  <si>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</si>
  <si>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</si>
  <si>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</si>
  <si>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</si>
  <si>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</si>
  <si>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</si>
  <si>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</si>
  <si>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</si>
  <si>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</si>
  <si>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</si>
  <si>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</si>
  <si>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</si>
  <si>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</si>
  <si>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</si>
  <si>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</si>
  <si>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</si>
  <si>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</si>
  <si>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</si>
  <si>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</si>
  <si>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</si>
  <si>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</si>
  <si>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</si>
  <si>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</si>
  <si>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</si>
  <si>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</si>
  <si>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</si>
  <si>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</si>
  <si>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</si>
  <si>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</si>
  <si>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</si>
  <si>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</si>
  <si>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</si>
  <si>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</si>
  <si>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</si>
  <si>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</si>
  <si>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</si>
  <si>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</si>
  <si>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</si>
  <si>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</si>
  <si>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</si>
  <si>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</si>
  <si>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</si>
  <si>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</si>
  <si>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</si>
  <si>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</si>
  <si>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</si>
  <si>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</si>
  <si>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</si>
  <si>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</si>
  <si>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</si>
  <si>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</si>
  <si>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</si>
  <si>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</si>
  <si>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</si>
  <si>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</si>
  <si>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</si>
  <si>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</si>
  <si>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</si>
  <si>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</si>
  <si>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</si>
  <si>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</si>
  <si>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</si>
  <si>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</si>
  <si>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</si>
  <si>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</si>
  <si>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</si>
  <si>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</si>
  <si>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</si>
  <si>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</si>
  <si>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</si>
  <si>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</si>
  <si>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</si>
  <si>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</si>
  <si>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</si>
  <si>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</si>
  <si>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</si>
  <si>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</si>
  <si>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</si>
  <si>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</si>
  <si>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</si>
  <si>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</si>
  <si>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</si>
  <si>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</si>
  <si>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</si>
  <si>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</si>
  <si>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</si>
  <si>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</si>
  <si>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</si>
  <si>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</si>
  <si>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</si>
  <si>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</si>
  <si>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</si>
  <si>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</si>
  <si>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</si>
  <si>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</si>
  <si>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</si>
  <si>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</si>
  <si>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</si>
  <si>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</si>
  <si>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</si>
  <si>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</si>
  <si>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</si>
  <si>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</si>
  <si>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</si>
  <si>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</si>
  <si>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</si>
  <si>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</si>
  <si>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</si>
  <si>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</si>
  <si>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</si>
  <si>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</si>
  <si>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</si>
  <si>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</si>
  <si>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</si>
  <si>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</si>
  <si>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</si>
  <si>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</si>
  <si>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</si>
  <si>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</si>
  <si>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</si>
  <si>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</si>
  <si>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</si>
  <si>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</si>
  <si>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</si>
  <si>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</si>
  <si>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</si>
  <si>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</si>
  <si>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</si>
  <si>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</si>
  <si>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</si>
  <si>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</si>
  <si>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</si>
  <si>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</si>
  <si>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</si>
  <si>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</si>
  <si>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</si>
  <si>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</si>
  <si>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</si>
  <si>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</si>
  <si>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</si>
  <si>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</si>
  <si>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</si>
  <si>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</si>
  <si>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</si>
  <si>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</si>
  <si>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</si>
  <si>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</si>
  <si>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</si>
  <si>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</si>
  <si>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</si>
  <si>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</si>
  <si>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</si>
  <si>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</si>
  <si>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</si>
  <si>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</si>
  <si>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</si>
  <si>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</si>
  <si>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</si>
  <si>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</si>
  <si>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</si>
  <si>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</si>
  <si>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</si>
  <si>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</si>
  <si>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</si>
  <si>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</si>
  <si>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</si>
  <si>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</si>
  <si>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</si>
  <si>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</si>
  <si>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</si>
  <si>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</si>
  <si>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</si>
  <si>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</si>
  <si>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</si>
  <si>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</si>
  <si>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</si>
  <si>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</si>
  <si>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</si>
  <si>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</si>
  <si>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</si>
  <si>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</si>
  <si>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</si>
  <si>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</si>
  <si>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</si>
  <si>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</si>
  <si>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</si>
  <si>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</si>
  <si>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</si>
  <si>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</si>
  <si>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</si>
  <si>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</si>
  <si>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</si>
  <si>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</si>
  <si>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</si>
  <si>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</si>
  <si>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</si>
  <si>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</si>
  <si>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</si>
  <si>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</si>
  <si>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</si>
  <si>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</si>
  <si>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</si>
  <si>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</si>
  <si>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</si>
  <si>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</si>
  <si>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</si>
  <si>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</si>
  <si>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</si>
  <si>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</si>
  <si>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</si>
  <si>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</si>
  <si>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</si>
  <si>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</si>
  <si>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</si>
  <si>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</si>
  <si>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</si>
  <si>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</si>
  <si>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</si>
  <si>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</si>
  <si>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</si>
  <si>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</si>
  <si>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</si>
  <si>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</si>
  <si>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</si>
  <si>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</si>
  <si>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</si>
  <si>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</si>
  <si>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</si>
  <si>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</si>
  <si>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</si>
  <si>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</si>
  <si>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</si>
  <si>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</si>
  <si>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</si>
  <si>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</si>
  <si>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</si>
  <si>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</si>
  <si>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</si>
  <si>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</si>
  <si>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</si>
  <si>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</si>
  <si>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</si>
  <si>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</si>
  <si>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</si>
  <si>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</si>
  <si>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</si>
  <si>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</si>
  <si>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</si>
  <si>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</si>
  <si>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</si>
  <si>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</si>
  <si>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</si>
  <si>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</si>
  <si>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</si>
  <si>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</si>
  <si>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</si>
  <si>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</si>
  <si>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</si>
  <si>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</si>
  <si>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</si>
  <si>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</si>
  <si>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</si>
  <si>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</si>
  <si>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</si>
  <si>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</si>
  <si>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</si>
  <si>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</si>
  <si>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</si>
  <si>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</si>
  <si>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</si>
  <si>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</si>
  <si>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</si>
  <si>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</si>
  <si>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</si>
  <si>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</si>
  <si>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</si>
  <si>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</si>
  <si>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</si>
  <si>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</si>
  <si>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</si>
  <si>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</si>
  <si>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</si>
  <si>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</si>
  <si>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</si>
  <si>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</si>
  <si>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</si>
  <si>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</si>
  <si>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</si>
  <si>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</si>
  <si>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</si>
  <si>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</si>
  <si>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</si>
  <si>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</si>
  <si>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</si>
  <si>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</si>
  <si>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</si>
  <si>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</si>
  <si>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</si>
  <si>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</si>
  <si>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</si>
  <si>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</si>
  <si>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</si>
  <si>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</si>
  <si>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</si>
  <si>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</si>
  <si>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</si>
  <si>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</si>
  <si>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</si>
  <si>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</si>
  <si>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</si>
  <si>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</si>
  <si>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</si>
  <si>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</si>
  <si>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</si>
  <si>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</si>
  <si>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</si>
  <si>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</si>
  <si>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</si>
  <si>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</si>
  <si>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</si>
  <si>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</si>
  <si>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</si>
  <si>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</si>
  <si>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</si>
  <si>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</si>
  <si>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</si>
  <si>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</si>
  <si>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</si>
  <si>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</si>
  <si>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</si>
  <si>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</si>
  <si>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</si>
  <si>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</si>
  <si>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</si>
  <si>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</si>
  <si>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</si>
  <si>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</si>
  <si>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</si>
  <si>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</si>
  <si>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</si>
  <si>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</si>
  <si>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</si>
  <si>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</si>
  <si>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</si>
  <si>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</si>
  <si>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</si>
  <si>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</si>
  <si>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</si>
  <si>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</si>
  <si>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</si>
  <si>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</si>
  <si>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</si>
  <si>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</si>
  <si>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</si>
  <si>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</si>
  <si>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</si>
  <si>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</si>
  <si>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</si>
  <si>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</si>
  <si>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</si>
  <si>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</si>
  <si>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</si>
  <si>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</si>
  <si>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</si>
  <si>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</si>
  <si>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</si>
  <si>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</si>
  <si>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</si>
  <si>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</si>
  <si>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</si>
  <si>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</si>
  <si>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</si>
  <si>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</si>
  <si>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</si>
  <si>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</si>
  <si>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</si>
  <si>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</si>
  <si>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</si>
  <si>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</si>
  <si>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</si>
  <si>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</si>
  <si>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</si>
  <si>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</si>
  <si>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</si>
  <si>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</si>
  <si>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</si>
  <si>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</si>
  <si>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</si>
  <si>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</si>
  <si>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</si>
  <si>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</si>
  <si>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</si>
  <si>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</si>
  <si>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</si>
  <si>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</si>
  <si>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</si>
  <si>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</si>
  <si>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</si>
  <si>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</si>
  <si>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</si>
  <si>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</si>
  <si>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</si>
  <si>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</si>
  <si>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</si>
  <si>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</si>
  <si>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</si>
  <si>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</si>
  <si>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</si>
  <si>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</si>
  <si>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</si>
  <si>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</si>
  <si>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</si>
  <si>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</si>
  <si>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</si>
  <si>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</si>
  <si>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</si>
  <si>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</si>
  <si>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</si>
  <si>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</si>
  <si>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</si>
  <si>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</si>
  <si>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</si>
  <si>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</si>
  <si>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</si>
  <si>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</si>
  <si>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</si>
  <si>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</si>
  <si>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</si>
  <si>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</si>
  <si>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</si>
  <si>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</si>
  <si>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</si>
  <si>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</si>
  <si>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</si>
  <si>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</si>
  <si>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</si>
  <si>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</si>
  <si>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</si>
  <si>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</si>
  <si>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</si>
  <si>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</si>
  <si>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</si>
  <si>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</si>
  <si>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</si>
  <si>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</si>
  <si>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</si>
  <si>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</si>
  <si>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</si>
  <si>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</si>
  <si>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</si>
  <si>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</si>
  <si>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</si>
  <si>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</si>
  <si>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</si>
  <si>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</si>
  <si>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</si>
  <si>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</si>
  <si>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</si>
  <si>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</si>
  <si>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</si>
  <si>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</si>
  <si>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</si>
  <si>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</si>
  <si>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</si>
  <si>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</si>
  <si>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</si>
  <si>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</si>
  <si>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</si>
  <si>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</si>
  <si>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</si>
  <si>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</si>
  <si>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</si>
  <si>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</si>
  <si>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</si>
  <si>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</si>
  <si>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</si>
  <si>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</si>
  <si>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</si>
  <si>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</si>
  <si>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</si>
  <si>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</si>
  <si>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</si>
  <si>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</si>
  <si>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</si>
  <si>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</si>
  <si>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</si>
  <si>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</si>
  <si>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</si>
  <si>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</si>
  <si>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</si>
  <si>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</si>
  <si>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</si>
  <si>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</si>
  <si>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</si>
  <si>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</si>
  <si>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</si>
  <si>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</si>
  <si>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</si>
  <si>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</si>
  <si>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</si>
  <si>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</si>
  <si>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</si>
  <si>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</si>
  <si>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</si>
  <si>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</si>
  <si>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</si>
  <si>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</si>
  <si>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</si>
  <si>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</si>
  <si>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</si>
  <si>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</si>
  <si>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</si>
  <si>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</si>
  <si>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</si>
  <si>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</si>
  <si>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</si>
  <si>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</si>
  <si>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</si>
  <si>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</si>
  <si>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</si>
  <si>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</si>
  <si>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</si>
  <si>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</si>
  <si>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</si>
  <si>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</si>
  <si>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</si>
  <si>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</si>
  <si>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</si>
  <si>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</si>
  <si>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</si>
  <si>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</si>
  <si>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</si>
  <si>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</si>
  <si>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</si>
  <si>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</si>
  <si>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</si>
  <si>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</si>
  <si>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</si>
  <si>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</si>
  <si>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</si>
  <si>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</si>
  <si>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</si>
  <si>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</si>
  <si>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</si>
  <si>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</si>
  <si>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</si>
  <si>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</si>
  <si>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</si>
  <si>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</si>
  <si>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</si>
  <si>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</si>
  <si>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</si>
  <si>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</si>
  <si>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</si>
  <si>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</si>
  <si>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</si>
  <si>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</si>
  <si>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</si>
  <si>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</si>
  <si>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</si>
  <si>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</si>
  <si>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</si>
  <si>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</si>
  <si>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</si>
  <si>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</si>
  <si>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</si>
  <si>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</si>
  <si>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</si>
  <si>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</si>
  <si>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</si>
  <si>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</si>
  <si>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</si>
  <si>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</si>
  <si>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</si>
  <si>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</si>
  <si>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</si>
  <si>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</si>
  <si>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</si>
  <si>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</si>
  <si>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</si>
  <si>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</si>
  <si>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</si>
  <si>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</si>
  <si>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</si>
  <si>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</si>
  <si>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</si>
  <si>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</si>
  <si>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</si>
  <si>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</si>
  <si>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</si>
  <si>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</si>
  <si>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</si>
  <si>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</si>
  <si>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</si>
  <si>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</si>
  <si>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</si>
  <si>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</si>
  <si>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</si>
  <si>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</si>
  <si>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</si>
  <si>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</si>
  <si>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</si>
  <si>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</si>
  <si>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</si>
  <si>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</si>
  <si>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</si>
  <si>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</si>
  <si>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</si>
  <si>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</si>
  <si>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</si>
  <si>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</si>
  <si>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</si>
  <si>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</si>
  <si>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</si>
  <si>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</si>
  <si>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</si>
  <si>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</si>
  <si>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</si>
  <si>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</si>
  <si>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</si>
  <si>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</si>
  <si>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</si>
  <si>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</si>
  <si>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</si>
  <si>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</si>
  <si>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</si>
  <si>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</si>
  <si>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</si>
  <si>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</si>
  <si>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</si>
  <si>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</si>
  <si>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</si>
  <si>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</si>
  <si>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</si>
  <si>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</si>
  <si>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</si>
  <si>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</si>
  <si>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</si>
  <si>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</si>
  <si>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</si>
  <si>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</si>
  <si>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</si>
  <si>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</si>
  <si>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</si>
  <si>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</si>
  <si>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</si>
  <si>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</si>
  <si>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</si>
  <si>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</si>
  <si>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</si>
  <si>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</si>
  <si>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</si>
  <si>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</si>
  <si>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</si>
  <si>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</si>
  <si>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</si>
  <si>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</si>
  <si>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</si>
  <si>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</si>
  <si>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</si>
  <si>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</si>
  <si>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</si>
  <si>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</si>
  <si>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</si>
  <si>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</si>
  <si>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</si>
  <si>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</si>
  <si>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</si>
  <si>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</si>
  <si>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</si>
  <si>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</si>
  <si>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</si>
  <si>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</si>
  <si>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</si>
  <si>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</si>
  <si>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</si>
  <si>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</si>
  <si>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</si>
  <si>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</si>
  <si>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</si>
  <si>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</si>
  <si>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</si>
  <si>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</si>
  <si>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</si>
  <si>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</si>
  <si>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</si>
  <si>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</si>
  <si>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</si>
  <si>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</si>
  <si>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</si>
  <si>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</si>
  <si>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</si>
  <si>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</si>
  <si>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</si>
  <si>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</si>
  <si>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</si>
  <si>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</si>
  <si>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</si>
  <si>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</si>
  <si>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</si>
  <si>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</si>
  <si>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</si>
  <si>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</si>
  <si>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</si>
  <si>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</si>
  <si>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</si>
  <si>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</si>
  <si>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</si>
  <si>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</si>
  <si>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</si>
  <si>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</si>
  <si>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</si>
  <si>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</si>
  <si>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</si>
  <si>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</si>
  <si>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</si>
  <si>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</si>
  <si>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</si>
  <si>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</si>
  <si>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</si>
  <si>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</si>
  <si>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</si>
  <si>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</si>
  <si>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</si>
  <si>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</si>
  <si>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</si>
  <si>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</si>
  <si>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</si>
  <si>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</si>
  <si>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</si>
  <si>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</si>
  <si>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</si>
  <si>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</si>
  <si>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</si>
  <si>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</si>
  <si>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</si>
  <si>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</si>
  <si>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</si>
  <si>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</si>
  <si>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</si>
  <si>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</si>
  <si>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</si>
  <si>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</si>
  <si>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</si>
  <si>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</si>
  <si>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</si>
  <si>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</si>
  <si>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</si>
  <si>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</si>
  <si>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</si>
  <si>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</si>
  <si>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</si>
  <si>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</si>
  <si>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</si>
  <si>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</si>
  <si>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</si>
  <si>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</si>
  <si>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</si>
  <si>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</si>
  <si>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</si>
  <si>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</si>
  <si>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</si>
  <si>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</si>
  <si>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</si>
  <si>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</si>
  <si>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</si>
  <si>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</si>
  <si>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</si>
  <si>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</si>
  <si>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</si>
  <si>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</si>
  <si>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</si>
  <si>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</si>
  <si>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</si>
  <si>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</si>
  <si>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</si>
  <si>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</si>
  <si>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</si>
  <si>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</si>
  <si>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</si>
  <si>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</si>
  <si>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</si>
  <si>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</si>
  <si>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</si>
  <si>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</si>
  <si>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</si>
  <si>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</si>
  <si>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</si>
  <si>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</si>
  <si>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</si>
  <si>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</si>
  <si>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</si>
  <si>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</si>
  <si>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</si>
  <si>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</si>
  <si>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</si>
  <si>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</si>
  <si>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</si>
  <si>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</si>
  <si>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</si>
  <si>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</si>
  <si>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</si>
  <si>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</si>
  <si>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</si>
  <si>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</si>
  <si>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</si>
  <si>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</si>
  <si>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</si>
  <si>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</si>
  <si>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</si>
  <si>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</si>
  <si>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</si>
  <si>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</si>
  <si>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</si>
  <si>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</si>
  <si>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</si>
  <si>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</si>
  <si>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</si>
  <si>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</si>
  <si>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</si>
  <si>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</si>
  <si>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</si>
  <si>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</si>
  <si>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</si>
  <si>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</si>
  <si>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</si>
  <si>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</si>
  <si>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</si>
  <si>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</si>
  <si>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</si>
  <si>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</si>
  <si>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</si>
  <si>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</si>
  <si>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</si>
  <si>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</si>
  <si>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</si>
  <si>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</si>
  <si>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</si>
  <si>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</si>
  <si>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</si>
  <si>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</si>
  <si>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</si>
  <si>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</si>
  <si>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</si>
  <si>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</si>
  <si>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</si>
  <si>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</si>
  <si>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</si>
  <si>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</si>
  <si>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</si>
  <si>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</si>
  <si>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</si>
  <si>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</si>
  <si>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</si>
  <si>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</si>
  <si>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</si>
  <si>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</si>
  <si>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</si>
  <si>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</si>
  <si>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</si>
  <si>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</si>
  <si>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</si>
  <si>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</si>
  <si>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</si>
  <si>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</si>
  <si>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</si>
  <si>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</si>
  <si>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</si>
  <si>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</si>
  <si>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</si>
  <si>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</si>
  <si>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</si>
  <si>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</si>
  <si>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</si>
  <si>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</si>
  <si>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</si>
  <si>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</si>
  <si>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</si>
  <si>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</si>
  <si>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</si>
  <si>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</si>
  <si>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</si>
  <si>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</si>
  <si>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</si>
  <si>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</si>
  <si>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</si>
  <si>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</si>
  <si>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</si>
  <si>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</si>
  <si>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</si>
  <si>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</si>
  <si>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</si>
  <si>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</si>
  <si>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</si>
  <si>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</si>
  <si>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</si>
  <si>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</si>
  <si>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</si>
  <si>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</si>
  <si>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</si>
  <si>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</si>
  <si>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</si>
  <si>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</si>
  <si>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</si>
  <si>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</si>
  <si>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</si>
  <si>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</si>
  <si>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</si>
  <si>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</si>
  <si>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</si>
  <si>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</si>
  <si>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</si>
  <si>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</si>
  <si>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</si>
  <si>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</si>
  <si>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</si>
  <si>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</si>
  <si>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</si>
  <si>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</si>
  <si>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</si>
  <si>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</si>
  <si>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</si>
  <si>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</si>
  <si>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</si>
  <si>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</si>
  <si>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</si>
  <si>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</si>
  <si>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</si>
  <si>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</si>
  <si>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</si>
  <si>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</si>
  <si>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</si>
  <si>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</si>
  <si>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</si>
  <si>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</si>
  <si>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</si>
  <si>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</si>
  <si>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</si>
  <si>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</si>
  <si>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</si>
  <si>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</si>
  <si>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</si>
  <si>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</si>
  <si>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</si>
  <si>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</si>
  <si>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</si>
  <si>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</si>
  <si>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</si>
  <si>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</si>
  <si>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</si>
  <si>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</si>
  <si>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</si>
  <si>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</si>
  <si>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</si>
  <si>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</si>
  <si>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</si>
  <si>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</si>
  <si>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</si>
  <si>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</si>
  <si>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</si>
  <si>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</si>
  <si>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</si>
  <si>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</si>
  <si>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</si>
  <si>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</si>
  <si>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</si>
  <si>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</si>
  <si>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</si>
  <si>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</si>
  <si>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</si>
  <si>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</si>
  <si>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</si>
  <si>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</si>
  <si>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</si>
  <si>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</si>
  <si>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</si>
  <si>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</si>
  <si>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</si>
  <si>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</si>
  <si>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</si>
  <si>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</si>
  <si>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</si>
  <si>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</si>
  <si>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</si>
  <si>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</si>
  <si>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</si>
  <si>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</si>
  <si>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</si>
  <si>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</si>
  <si>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</si>
  <si>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</si>
  <si>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</si>
  <si>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</si>
  <si>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</si>
  <si>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</si>
  <si>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</si>
  <si>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</si>
  <si>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</si>
  <si>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</si>
  <si>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</si>
  <si>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</si>
  <si>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</si>
  <si>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</si>
  <si>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</si>
  <si>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</si>
  <si>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</si>
  <si>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</si>
  <si>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</si>
  <si>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</si>
  <si>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</si>
  <si>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</si>
  <si>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</si>
  <si>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</si>
  <si>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</si>
  <si>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</si>
  <si>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</si>
  <si>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</si>
  <si>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</si>
  <si>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</si>
  <si>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</si>
  <si>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</si>
  <si>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</si>
  <si>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</si>
  <si>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</si>
  <si>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</si>
  <si>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</si>
  <si>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</si>
  <si>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</si>
  <si>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</si>
  <si>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</si>
  <si>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</si>
  <si>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</si>
  <si>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</si>
  <si>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</si>
  <si>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</si>
  <si>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</si>
  <si>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</si>
  <si>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</si>
  <si>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</si>
  <si>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</si>
  <si>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</si>
  <si>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</si>
  <si>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</si>
  <si>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</si>
  <si>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</si>
  <si>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</si>
  <si>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</si>
  <si>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</si>
  <si>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</si>
  <si>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</si>
  <si>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</si>
  <si>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</si>
  <si>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</si>
  <si>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</si>
  <si>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</si>
  <si>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</si>
  <si>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</si>
  <si>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</si>
  <si>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</si>
  <si>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</si>
  <si>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</si>
  <si>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</si>
  <si>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</si>
  <si>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</si>
  <si>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</si>
  <si>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</si>
  <si>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</si>
  <si>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</si>
  <si>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</si>
  <si>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</si>
  <si>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</si>
  <si>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</si>
  <si>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</si>
  <si>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</si>
  <si>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</si>
  <si>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</si>
  <si>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</si>
  <si>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</si>
  <si>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</si>
  <si>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</si>
  <si>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</si>
  <si>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</si>
  <si>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</si>
  <si>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</si>
  <si>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</si>
  <si>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</si>
  <si>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</si>
  <si>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</si>
  <si>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</si>
  <si>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</si>
  <si>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</si>
  <si>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</si>
  <si>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</si>
  <si>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</si>
  <si>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</si>
  <si>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</si>
  <si>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</si>
  <si>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</si>
  <si>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</si>
  <si>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</si>
  <si>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</si>
  <si>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</si>
  <si>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</si>
  <si>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</si>
  <si>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</si>
  <si>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</si>
  <si>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</si>
  <si>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</si>
  <si>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</si>
  <si>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</si>
  <si>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</si>
  <si>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</si>
  <si>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</si>
  <si>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</si>
  <si>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</si>
  <si>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</si>
  <si>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</si>
  <si>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</si>
  <si>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</si>
  <si>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</si>
  <si>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</si>
  <si>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</si>
  <si>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</si>
  <si>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</si>
  <si>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</si>
  <si>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</si>
  <si>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</si>
  <si>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</si>
  <si>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</si>
  <si>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</si>
  <si>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</si>
  <si>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</si>
  <si>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</si>
  <si>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</si>
  <si>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</si>
  <si>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</si>
  <si>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</si>
  <si>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</si>
  <si>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</si>
  <si>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</si>
  <si>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</si>
  <si>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</si>
  <si>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</si>
  <si>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</si>
  <si>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</si>
  <si>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</si>
  <si>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</si>
  <si>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</si>
  <si>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</si>
  <si>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</si>
  <si>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</si>
  <si>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</si>
  <si>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</si>
  <si>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</si>
  <si>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</si>
  <si>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</si>
  <si>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</si>
  <si>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</si>
  <si>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</si>
  <si>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</si>
  <si>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</si>
  <si>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</si>
  <si>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</si>
  <si>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</si>
  <si>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</si>
  <si>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</si>
  <si>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</si>
  <si>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</si>
  <si>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</si>
  <si>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</si>
  <si>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</si>
  <si>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</si>
  <si>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</si>
  <si>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</si>
  <si>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</si>
  <si>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</si>
  <si>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</si>
  <si>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</si>
  <si>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</si>
  <si>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</si>
  <si>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</si>
  <si>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</si>
  <si>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</si>
  <si>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</si>
  <si>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</si>
  <si>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</si>
  <si>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</si>
  <si>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</si>
  <si>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</si>
  <si>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</si>
  <si>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</si>
  <si>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</si>
  <si>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</si>
  <si>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</si>
  <si>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</si>
  <si>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</si>
  <si>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</si>
  <si>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</si>
  <si>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</si>
  <si>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</si>
  <si>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</si>
  <si>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</si>
  <si>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</si>
  <si>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</si>
  <si>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</si>
  <si>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</si>
  <si>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</si>
  <si>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</si>
  <si>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</si>
  <si>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</si>
  <si>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</si>
  <si>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</si>
  <si>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</si>
  <si>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</si>
  <si>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</si>
  <si>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</si>
  <si>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</si>
  <si>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</si>
  <si>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</si>
  <si>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</si>
  <si>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</si>
  <si>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</si>
  <si>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</si>
  <si>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</si>
  <si>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</si>
  <si>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</si>
  <si>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</si>
  <si>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</si>
  <si>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</si>
  <si>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</si>
  <si>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</si>
  <si>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</si>
  <si>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</si>
  <si>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</si>
  <si>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</si>
  <si>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</si>
  <si>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</si>
  <si>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</si>
  <si>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</si>
  <si>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</si>
  <si>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</si>
  <si>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</si>
  <si>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</si>
  <si>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</si>
  <si>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</si>
  <si>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</si>
  <si>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</si>
  <si>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</si>
  <si>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</si>
  <si>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</si>
  <si>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</si>
  <si>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</si>
  <si>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</si>
  <si>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</si>
  <si>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</si>
  <si>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</si>
  <si>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</si>
  <si>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</si>
  <si>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</si>
  <si>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</si>
  <si>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</si>
  <si>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</si>
  <si>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</si>
  <si>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</si>
  <si>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</si>
  <si>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</si>
  <si>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</si>
  <si>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</si>
  <si>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</si>
  <si>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</si>
  <si>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</si>
  <si>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</si>
  <si>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</si>
  <si>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</si>
  <si>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</si>
  <si>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</si>
  <si>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</si>
  <si>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</si>
  <si>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</si>
  <si>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</si>
  <si>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</si>
  <si>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</si>
  <si>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</si>
  <si>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</si>
  <si>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</si>
  <si>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</si>
  <si>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</si>
  <si>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</si>
  <si>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</si>
  <si>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</si>
  <si>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</si>
  <si>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</si>
  <si>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</si>
  <si>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</si>
  <si>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</si>
  <si>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</si>
  <si>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</si>
  <si>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</si>
  <si>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</si>
  <si>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</si>
  <si>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</si>
  <si>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</si>
  <si>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</si>
  <si>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</si>
  <si>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</si>
  <si>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</si>
  <si>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</si>
  <si>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</si>
  <si>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</si>
  <si>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</si>
  <si>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</si>
  <si>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</si>
  <si>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</si>
  <si>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</si>
  <si>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</si>
  <si>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</si>
  <si>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</si>
  <si>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</si>
  <si>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</si>
  <si>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</si>
  <si>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</si>
  <si>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</si>
  <si>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</si>
  <si>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</si>
  <si>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</si>
  <si>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</si>
  <si>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</si>
  <si>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</si>
  <si>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</si>
  <si>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</si>
  <si>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</si>
  <si>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</si>
  <si>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</si>
  <si>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</si>
  <si>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</si>
  <si>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</si>
  <si>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</si>
  <si>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</si>
  <si>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</si>
  <si>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</si>
  <si>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</si>
  <si>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</si>
  <si>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</si>
  <si>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</si>
  <si>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</si>
  <si>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</si>
  <si>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</si>
  <si>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</si>
  <si>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</si>
  <si>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</si>
  <si>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</si>
  <si>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</si>
  <si>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</si>
  <si>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</si>
  <si>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</si>
  <si>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</si>
  <si>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</si>
  <si>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</si>
  <si>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</si>
  <si>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</si>
  <si>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</si>
  <si>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</si>
  <si>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</si>
  <si>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</si>
  <si>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</si>
  <si>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</si>
  <si>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</si>
  <si>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</si>
  <si>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</si>
  <si>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</si>
  <si>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</si>
  <si>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</si>
  <si>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</si>
  <si>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</si>
  <si>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</si>
  <si>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</si>
  <si>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</si>
  <si>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</si>
  <si>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</si>
  <si>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</si>
  <si>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</si>
  <si>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</si>
  <si>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</si>
  <si>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</si>
  <si>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</si>
  <si>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</si>
  <si>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</si>
  <si>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</si>
  <si>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</si>
  <si>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</si>
  <si>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</si>
  <si>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</si>
  <si>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</si>
  <si>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</si>
  <si>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</si>
  <si>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</si>
  <si>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</si>
  <si>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</si>
  <si>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</si>
  <si>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</si>
  <si>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</si>
  <si>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</si>
  <si>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</si>
  <si>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</si>
  <si>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</si>
  <si>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</si>
  <si>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</si>
  <si>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</si>
  <si>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</si>
  <si>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</si>
  <si>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</si>
  <si>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</si>
  <si>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</si>
  <si>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</si>
  <si>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</si>
  <si>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</si>
  <si>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</si>
  <si>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</si>
  <si>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</si>
  <si>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</si>
  <si>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</si>
  <si>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</si>
  <si>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</si>
  <si>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</si>
  <si>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</si>
  <si>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</si>
  <si>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</si>
  <si>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</si>
  <si>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</si>
  <si>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</si>
  <si>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</si>
  <si>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</si>
  <si>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</si>
  <si>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</si>
  <si>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</si>
  <si>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</si>
  <si>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</si>
  <si>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</si>
  <si>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</si>
  <si>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</si>
  <si>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</si>
  <si>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</si>
  <si>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</si>
  <si>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</si>
  <si>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</si>
  <si>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</si>
  <si>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</si>
  <si>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</si>
  <si>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</si>
  <si>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</si>
  <si>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</si>
  <si>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</si>
  <si>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</si>
  <si>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</si>
  <si>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</si>
  <si>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</si>
  <si>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</si>
  <si>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</si>
  <si>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</si>
  <si>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</si>
  <si>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</si>
  <si>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</si>
  <si>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</si>
  <si>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</si>
  <si>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</si>
  <si>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</si>
  <si>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</si>
  <si>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</si>
  <si>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</si>
  <si>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</si>
  <si>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</si>
  <si>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</si>
  <si>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</si>
  <si>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</si>
  <si>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</si>
  <si>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</si>
  <si>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</si>
  <si>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</si>
  <si>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</si>
  <si>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</si>
  <si>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</si>
  <si>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</si>
  <si>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</si>
  <si>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</si>
  <si>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</si>
  <si>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</si>
  <si>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</si>
  <si>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</si>
  <si>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</si>
  <si>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</si>
  <si>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</si>
  <si>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</si>
  <si>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</si>
  <si>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</si>
  <si>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</si>
  <si>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</si>
  <si>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</si>
  <si>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</si>
  <si>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</si>
  <si>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</si>
  <si>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</si>
  <si>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</si>
  <si>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</si>
  <si>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</si>
  <si>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</si>
  <si>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</si>
  <si>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</si>
  <si>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</si>
  <si>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</si>
  <si>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</si>
  <si>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</si>
  <si>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</si>
  <si>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</si>
  <si>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</si>
  <si>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</si>
  <si>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</si>
  <si>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</si>
  <si>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</si>
  <si>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</si>
  <si>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</si>
  <si>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</si>
  <si>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</si>
  <si>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</si>
  <si>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</si>
  <si>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</si>
  <si>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</si>
  <si>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</si>
  <si>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</si>
  <si>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</si>
  <si>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</si>
  <si>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</si>
  <si>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</si>
  <si>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</si>
  <si>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</si>
  <si>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</si>
  <si>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</si>
  <si>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</si>
  <si>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</si>
  <si>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</si>
  <si>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</si>
  <si>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</si>
  <si>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</si>
  <si>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</si>
  <si>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</si>
  <si>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</si>
  <si>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</si>
  <si>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</si>
  <si>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</si>
  <si>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</si>
  <si>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</si>
  <si>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</si>
  <si>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</si>
  <si>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</si>
  <si>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</si>
  <si>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</si>
  <si>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</si>
  <si>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</si>
  <si>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</si>
  <si>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</si>
  <si>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</si>
  <si>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</si>
  <si>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</si>
  <si>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</si>
  <si>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</si>
  <si>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</si>
  <si>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</si>
  <si>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</si>
  <si>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</si>
  <si>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</si>
  <si>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</si>
  <si>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</si>
  <si>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</si>
  <si>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</si>
  <si>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</si>
  <si>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</si>
  <si>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</si>
  <si>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</si>
  <si>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</si>
  <si>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</si>
  <si>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</si>
  <si>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</si>
  <si>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</si>
  <si>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</si>
  <si>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</si>
  <si>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</si>
  <si>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</si>
  <si>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</si>
  <si>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</si>
  <si>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</si>
  <si>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</si>
  <si>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</si>
  <si>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</si>
  <si>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</si>
  <si>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</si>
  <si>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</si>
  <si>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</si>
  <si>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</si>
  <si>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</si>
  <si>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</si>
  <si>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</si>
  <si>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</si>
  <si>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</si>
  <si>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</si>
  <si>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</si>
  <si>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</si>
  <si>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</si>
  <si>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</si>
  <si>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</si>
  <si>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</si>
  <si>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</si>
  <si>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</si>
  <si>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</si>
  <si>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</si>
  <si>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</si>
  <si>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</si>
  <si>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</si>
  <si>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</si>
  <si>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</si>
  <si>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</si>
  <si>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</si>
  <si>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</si>
  <si>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</si>
  <si>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</si>
  <si>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</si>
  <si>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</si>
  <si>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</si>
  <si>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</si>
  <si>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</si>
  <si>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</si>
  <si>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</si>
  <si>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</si>
  <si>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</si>
  <si>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</si>
  <si>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</si>
  <si>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</si>
  <si>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</si>
  <si>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</si>
  <si>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</si>
  <si>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</si>
  <si>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</si>
  <si>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</si>
  <si>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</si>
  <si>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</si>
  <si>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</si>
  <si>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</si>
  <si>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</si>
  <si>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</si>
  <si>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</si>
  <si>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</si>
  <si>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</si>
  <si>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</si>
  <si>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</si>
  <si>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</si>
  <si>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</si>
  <si>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</si>
  <si>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</si>
  <si>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</si>
  <si>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</si>
  <si>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</si>
  <si>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</si>
  <si>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</si>
  <si>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</si>
  <si>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</si>
  <si>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</si>
  <si>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</si>
  <si>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</si>
  <si>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</si>
  <si>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</si>
  <si>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</si>
  <si>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</si>
  <si>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</si>
  <si>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</si>
  <si>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</si>
  <si>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</si>
  <si>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</si>
  <si>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</si>
  <si>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</si>
  <si>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</si>
  <si>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</si>
  <si>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</si>
  <si>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</si>
  <si>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</si>
  <si>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</si>
  <si>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</si>
  <si>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</si>
  <si>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</si>
  <si>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</si>
  <si>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</si>
  <si>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</si>
  <si>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</si>
  <si>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</si>
  <si>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</si>
  <si>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</si>
  <si>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</si>
  <si>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</si>
  <si>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</si>
  <si>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</si>
  <si>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</si>
  <si>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</si>
  <si>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</si>
  <si>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</si>
  <si>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</si>
  <si>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</si>
  <si>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</si>
  <si>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</si>
  <si>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</si>
  <si>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</si>
  <si>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</si>
  <si>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</si>
  <si>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</si>
  <si>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</si>
  <si>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</si>
  <si>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</si>
  <si>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</si>
  <si>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</si>
  <si>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</si>
  <si>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</si>
  <si>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</si>
  <si>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</si>
  <si>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</si>
  <si>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</si>
  <si>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</si>
  <si>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</si>
  <si>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</si>
  <si>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</si>
  <si>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</si>
  <si>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</si>
  <si>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</si>
  <si>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</si>
  <si>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</si>
  <si>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</si>
  <si>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</si>
  <si>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</si>
  <si>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</si>
  <si>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</si>
  <si>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</si>
  <si>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</si>
  <si>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</si>
  <si>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</si>
  <si>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</si>
  <si>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</si>
  <si>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</si>
  <si>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</si>
  <si>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</si>
  <si>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</si>
  <si>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</si>
  <si>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</si>
  <si>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</si>
  <si>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</si>
  <si>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</si>
  <si>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</si>
  <si>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</si>
  <si>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</si>
  <si>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</si>
  <si>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</si>
  <si>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</si>
  <si>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</si>
  <si>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</si>
  <si>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</si>
  <si>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</si>
  <si>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</si>
  <si>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</si>
  <si>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</si>
  <si>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</si>
  <si>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</si>
  <si>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</si>
  <si>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</si>
  <si>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</si>
  <si>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</si>
  <si>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</si>
  <si>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</si>
  <si>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</si>
  <si>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</si>
  <si>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</si>
  <si>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</si>
  <si>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</si>
  <si>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</si>
  <si>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</si>
  <si>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</si>
  <si>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</si>
  <si>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</si>
  <si>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</si>
  <si>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</si>
  <si>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</si>
  <si>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</si>
  <si>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</si>
  <si>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</si>
  <si>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</si>
  <si>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</si>
  <si>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</si>
  <si>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</si>
  <si>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</si>
  <si>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</si>
  <si>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</si>
  <si>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</si>
  <si>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</si>
  <si>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</si>
  <si>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</si>
  <si>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</si>
  <si>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</si>
  <si>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</si>
  <si>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</si>
  <si>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</si>
  <si>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</si>
  <si>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</si>
  <si>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</si>
  <si>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</si>
  <si>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</si>
  <si>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</si>
  <si>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</si>
  <si>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</si>
  <si>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</si>
  <si>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</si>
  <si>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</si>
  <si>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</si>
  <si>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</si>
  <si>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</si>
  <si>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</si>
  <si>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</si>
  <si>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</si>
  <si>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</si>
  <si>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</si>
  <si>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</si>
  <si>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</si>
  <si>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</si>
  <si>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</si>
  <si>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</si>
  <si>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</si>
  <si>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</si>
  <si>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</si>
  <si>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</si>
  <si>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</si>
  <si>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</si>
  <si>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</si>
  <si>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</si>
  <si>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</si>
  <si>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</si>
  <si>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</si>
  <si>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</si>
  <si>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</si>
  <si>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</si>
  <si>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</si>
  <si>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</si>
  <si>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</si>
  <si>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</si>
  <si>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</si>
  <si>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</si>
  <si>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</si>
  <si>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</si>
  <si>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</si>
  <si>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</si>
  <si>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</si>
  <si>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</si>
  <si>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</si>
  <si>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</si>
  <si>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</si>
  <si>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</si>
  <si>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</si>
  <si>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</si>
  <si>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</si>
  <si>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</si>
  <si>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</si>
  <si>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</si>
  <si>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</si>
  <si>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</si>
  <si>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</si>
  <si>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</si>
  <si>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</si>
  <si>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</si>
  <si>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</si>
  <si>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</si>
  <si>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</si>
  <si>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</si>
  <si>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</si>
  <si>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</si>
  <si>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</si>
  <si>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</si>
  <si>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</si>
  <si>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</si>
  <si>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</si>
  <si>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</si>
  <si>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</si>
  <si>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</si>
  <si>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</si>
  <si>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</si>
  <si>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</si>
  <si>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</si>
  <si>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</si>
  <si>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</si>
  <si>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</si>
  <si>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</si>
  <si>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</si>
  <si>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</si>
  <si>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</si>
  <si>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</si>
  <si>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</si>
  <si>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</si>
  <si>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</si>
  <si>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</si>
  <si>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</si>
  <si>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</si>
  <si>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</si>
  <si>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</si>
  <si>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</si>
  <si>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</si>
  <si>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</si>
  <si>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</si>
  <si>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</si>
  <si>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</si>
  <si>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</si>
  <si>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</si>
  <si>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</si>
  <si>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</si>
  <si>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</si>
  <si>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</si>
  <si>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</si>
  <si>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</si>
  <si>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</si>
  <si>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</si>
  <si>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</si>
  <si>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</si>
  <si>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</si>
  <si>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</si>
  <si>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</si>
  <si>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</si>
  <si>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</si>
  <si>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</si>
  <si>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</si>
  <si>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</si>
  <si>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</si>
  <si>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</si>
  <si>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</si>
  <si>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</si>
  <si>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</si>
  <si>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</si>
  <si>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</si>
  <si>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</si>
  <si>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</si>
  <si>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</si>
  <si>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</si>
  <si>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</si>
  <si>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</si>
  <si>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</si>
  <si>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</si>
  <si>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</si>
  <si>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</si>
  <si>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</si>
  <si>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</si>
  <si>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</si>
  <si>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</si>
  <si>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</si>
  <si>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</si>
  <si>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</si>
  <si>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</si>
  <si>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</si>
  <si>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</si>
  <si>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</si>
  <si>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</si>
  <si>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</si>
  <si>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</si>
  <si>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</si>
  <si>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</si>
  <si>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</si>
  <si>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</si>
  <si>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</si>
  <si>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</si>
  <si>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</si>
  <si>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</si>
  <si>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</si>
  <si>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</si>
  <si>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</si>
  <si>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</si>
  <si>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</si>
  <si>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</si>
  <si>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</si>
  <si>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</si>
  <si>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</si>
  <si>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</si>
  <si>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</si>
  <si>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</si>
  <si>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</si>
  <si>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</si>
  <si>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</si>
  <si>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</si>
  <si>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</si>
  <si>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</si>
  <si>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</si>
  <si>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</si>
  <si>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</si>
  <si>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</si>
  <si>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</si>
  <si>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</si>
  <si>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</si>
  <si>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</si>
  <si>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</si>
  <si>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</si>
  <si>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</si>
  <si>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</si>
  <si>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</si>
  <si>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</si>
  <si>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</si>
  <si>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</si>
  <si>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</si>
  <si>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</si>
  <si>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</si>
  <si>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</si>
  <si>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</si>
  <si>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</si>
  <si>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</si>
  <si>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</si>
  <si>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</si>
  <si>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</si>
  <si>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</si>
  <si>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</si>
  <si>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</si>
  <si>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</si>
  <si>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</si>
  <si>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</si>
  <si>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</si>
  <si>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</si>
  <si>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</si>
  <si>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</si>
  <si>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</si>
  <si>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</si>
  <si>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</si>
  <si>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</si>
  <si>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</si>
  <si>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</si>
  <si>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</si>
  <si>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</si>
  <si>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</si>
  <si>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</si>
  <si>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</si>
  <si>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</si>
  <si>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</si>
  <si>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</si>
  <si>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</si>
  <si>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</si>
  <si>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</si>
  <si>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</si>
  <si>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</si>
  <si>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</si>
  <si>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</si>
  <si>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</si>
  <si>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</si>
  <si>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</si>
  <si>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</si>
  <si>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</si>
  <si>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</si>
  <si>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</si>
  <si>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</si>
  <si>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</si>
  <si>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</si>
  <si>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</si>
  <si>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</si>
  <si>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</si>
  <si>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</si>
  <si>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</si>
  <si>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</si>
  <si>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</si>
  <si>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</si>
  <si>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</si>
  <si>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</si>
  <si>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</si>
  <si>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</si>
  <si>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</si>
  <si>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</si>
  <si>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</si>
  <si>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</si>
  <si>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</si>
  <si>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</si>
  <si>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</si>
  <si>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</si>
  <si>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</si>
  <si>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</si>
  <si>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</si>
  <si>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</si>
  <si>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</si>
  <si>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</si>
  <si>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</si>
  <si>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</si>
  <si>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</si>
  <si>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</si>
  <si>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</si>
  <si>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</si>
  <si>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</si>
  <si>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</si>
  <si>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</si>
  <si>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</si>
  <si>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</si>
  <si>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</si>
  <si>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</si>
  <si>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</si>
  <si>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</si>
  <si>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</si>
  <si>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</si>
  <si>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</si>
  <si>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</si>
  <si>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</si>
  <si>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</si>
  <si>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</si>
  <si>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</si>
  <si>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</si>
  <si>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</si>
  <si>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</si>
  <si>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</si>
  <si>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</si>
  <si>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</si>
  <si>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</si>
  <si>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</si>
  <si>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</si>
  <si>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</si>
  <si>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</si>
  <si>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</si>
  <si>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</si>
  <si>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</si>
  <si>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</si>
  <si>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</si>
  <si>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</si>
  <si>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</si>
  <si>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</si>
  <si>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</si>
  <si>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</si>
  <si>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</si>
  <si>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</si>
  <si>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</si>
  <si>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</si>
  <si>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</si>
  <si>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</si>
  <si>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</si>
  <si>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</si>
  <si>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</si>
  <si>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</si>
  <si>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</si>
  <si>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</si>
  <si>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</si>
  <si>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</si>
  <si>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</si>
  <si>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</si>
  <si>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</si>
  <si>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</si>
  <si>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</si>
  <si>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</si>
  <si>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</si>
  <si>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</si>
  <si>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</si>
  <si>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</si>
  <si>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</si>
  <si>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</si>
  <si>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</si>
  <si>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</si>
  <si>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</si>
  <si>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</si>
  <si>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</si>
  <si>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</si>
  <si>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</si>
  <si>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</si>
  <si>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</si>
  <si>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</si>
  <si>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</si>
  <si>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</si>
  <si>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</si>
  <si>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</si>
  <si>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</si>
  <si>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</si>
  <si>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</si>
  <si>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</si>
  <si>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</si>
  <si>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</si>
  <si>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</si>
  <si>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</si>
  <si>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</si>
  <si>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</si>
  <si>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</si>
  <si>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</si>
  <si>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</si>
  <si>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</si>
  <si>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</si>
  <si>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</si>
  <si>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</si>
  <si>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</si>
  <si>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</si>
  <si>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</si>
  <si>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</si>
  <si>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</si>
  <si>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</si>
  <si>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</si>
  <si>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</si>
  <si>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</si>
  <si>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</si>
  <si>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</si>
  <si>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</si>
  <si>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</si>
  <si>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</si>
  <si>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</si>
  <si>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</si>
  <si>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</si>
  <si>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</si>
  <si>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</si>
  <si>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</si>
  <si>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</si>
  <si>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</si>
  <si>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</si>
  <si>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</si>
  <si>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</si>
  <si>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</si>
  <si>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</si>
  <si>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</si>
  <si>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</si>
  <si>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</si>
  <si>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</si>
  <si>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</si>
  <si>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</si>
  <si>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</si>
  <si>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</si>
  <si>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</si>
  <si>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</si>
  <si>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</si>
  <si>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</si>
  <si>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</si>
  <si>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</si>
  <si>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</si>
  <si>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</si>
  <si>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</si>
  <si>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</si>
  <si>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</si>
  <si>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</si>
  <si>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</si>
  <si>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</si>
  <si>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</si>
  <si>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</si>
  <si>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</si>
  <si>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</si>
  <si>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</si>
  <si>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</si>
  <si>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</si>
  <si>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</si>
  <si>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</si>
  <si>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</si>
  <si>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</si>
  <si>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</si>
  <si>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</si>
  <si>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</si>
  <si>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</si>
  <si>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</si>
  <si>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</si>
  <si>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</si>
  <si>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</si>
  <si>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</si>
  <si>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</si>
  <si>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</si>
  <si>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</si>
  <si>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</si>
  <si>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</si>
  <si>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</si>
  <si>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</si>
  <si>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</si>
  <si>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</si>
  <si>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</si>
  <si>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</si>
  <si>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</si>
  <si>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</si>
  <si>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</si>
  <si>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</si>
  <si>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</si>
  <si>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</si>
  <si>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</si>
  <si>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</si>
  <si>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</si>
  <si>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</si>
  <si>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</si>
  <si>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</si>
  <si>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</si>
  <si>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</si>
  <si>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</si>
  <si>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</si>
  <si>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</si>
  <si>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</si>
  <si>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</si>
  <si>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</si>
  <si>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</si>
  <si>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</si>
  <si>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</si>
  <si>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</si>
  <si>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</si>
  <si>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</si>
  <si>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</si>
  <si>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</si>
  <si>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</si>
  <si>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</si>
  <si>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</si>
  <si>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</si>
  <si>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</si>
  <si>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</si>
  <si>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</si>
  <si>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</si>
  <si>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</si>
  <si>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</si>
  <si>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</si>
  <si>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</si>
  <si>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</si>
  <si>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</si>
  <si>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</si>
  <si>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</si>
  <si>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</si>
  <si>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</si>
  <si>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</si>
  <si>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</si>
  <si>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</si>
  <si>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</si>
  <si>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</si>
  <si>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</si>
  <si>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</si>
  <si>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</si>
  <si>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</si>
  <si>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</si>
  <si>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</si>
  <si>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</si>
  <si>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</si>
  <si>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</si>
  <si>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</si>
  <si>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</si>
  <si>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</si>
  <si>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</si>
  <si>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</si>
  <si>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</si>
  <si>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</si>
  <si>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</si>
  <si>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</si>
  <si>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</si>
  <si>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</si>
  <si>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</si>
  <si>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</si>
  <si>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</si>
  <si>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</si>
  <si>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</si>
  <si>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</si>
  <si>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</si>
  <si>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</si>
  <si>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</si>
  <si>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</si>
  <si>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</si>
  <si>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</si>
  <si>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</si>
  <si>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</si>
  <si>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</si>
  <si>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</si>
  <si>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</si>
  <si>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</si>
  <si>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</si>
  <si>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</si>
  <si>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</si>
  <si>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</si>
  <si>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</si>
  <si>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</si>
  <si>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</si>
  <si>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</si>
  <si>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</si>
  <si>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</si>
  <si>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</si>
  <si>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</si>
  <si>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</si>
  <si>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</si>
  <si>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</si>
  <si>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</si>
  <si>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</si>
  <si>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</si>
  <si>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</si>
  <si>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</si>
  <si>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</si>
  <si>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</si>
  <si>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</si>
  <si>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</si>
  <si>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</si>
  <si>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</si>
  <si>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</si>
  <si>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</si>
  <si>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</si>
  <si>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</si>
  <si>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</si>
  <si>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</si>
  <si>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</si>
  <si>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</si>
  <si>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</si>
  <si>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</si>
  <si>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</si>
  <si>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</si>
  <si>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</si>
  <si>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</si>
  <si>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</si>
  <si>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</si>
  <si>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</si>
  <si>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</si>
  <si>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</si>
  <si>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</si>
  <si>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</si>
  <si>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</si>
  <si>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</si>
  <si>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</si>
  <si>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</si>
  <si>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</si>
  <si>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</si>
  <si>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</si>
  <si>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</si>
  <si>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</si>
  <si>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</si>
  <si>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</si>
  <si>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</si>
  <si>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</si>
  <si>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</si>
  <si>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</si>
  <si>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</si>
  <si>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</si>
  <si>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</si>
  <si>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</si>
  <si>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</si>
  <si>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</si>
  <si>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</si>
  <si>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</si>
  <si>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</si>
  <si>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</si>
  <si>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</si>
  <si>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</si>
  <si>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</si>
  <si>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</si>
  <si>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</si>
  <si>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</si>
  <si>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</si>
  <si>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</si>
  <si>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</si>
  <si>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</si>
  <si>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</si>
  <si>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</si>
  <si>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</si>
  <si>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</si>
  <si>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</si>
  <si>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</si>
  <si>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</si>
  <si>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</si>
  <si>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</si>
  <si>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</si>
  <si>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</si>
  <si>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</si>
  <si>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</si>
  <si>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</si>
  <si>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</si>
  <si>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</si>
  <si>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</si>
  <si>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</si>
  <si>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</si>
  <si>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</si>
  <si>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</si>
  <si>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</si>
  <si>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</si>
  <si>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</si>
  <si>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</si>
  <si>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</si>
  <si>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</si>
  <si>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</si>
  <si>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</si>
  <si>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</si>
  <si>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</si>
  <si>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</si>
  <si>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</si>
  <si>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</si>
  <si>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</si>
  <si>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</si>
  <si>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</si>
  <si>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</si>
  <si>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</si>
  <si>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</si>
  <si>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</si>
  <si>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</si>
  <si>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</si>
  <si>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</si>
  <si>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</si>
  <si>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</si>
  <si>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</si>
  <si>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</si>
  <si>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</si>
  <si>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</si>
  <si>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</si>
  <si>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</si>
  <si>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</si>
  <si>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</si>
  <si>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</si>
  <si>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</si>
  <si>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</si>
  <si>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</si>
  <si>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</si>
  <si>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</si>
  <si>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</si>
  <si>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</si>
  <si>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</si>
  <si>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</si>
  <si>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</si>
  <si>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</si>
  <si>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</si>
  <si>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</si>
  <si>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</si>
  <si>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</si>
  <si>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</si>
  <si>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</si>
  <si>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</si>
  <si>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</si>
  <si>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</si>
  <si>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</si>
  <si>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</si>
  <si>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</si>
  <si>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</si>
  <si>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</si>
  <si>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</si>
  <si>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</si>
  <si>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</si>
  <si>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</si>
  <si>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</si>
  <si>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</si>
  <si>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</si>
  <si>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</si>
  <si>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</si>
  <si>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</si>
  <si>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</si>
  <si>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</si>
  <si>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</si>
  <si>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</si>
  <si>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</si>
  <si>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</si>
  <si>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</si>
  <si>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</si>
  <si>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</si>
  <si>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</si>
  <si>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</si>
  <si>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</si>
  <si>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</si>
  <si>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</si>
  <si>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</si>
  <si>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</si>
  <si>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</si>
  <si>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</si>
  <si>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</si>
  <si>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</si>
  <si>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</si>
  <si>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</si>
  <si>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</si>
  <si>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</si>
  <si>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</si>
  <si>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</si>
  <si>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</si>
  <si>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</si>
  <si>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</si>
  <si>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</si>
  <si>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</si>
  <si>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</si>
  <si>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</si>
  <si>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</si>
  <si>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</si>
  <si>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</si>
  <si>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</si>
  <si>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</si>
  <si>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</si>
  <si>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</si>
  <si>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</si>
  <si>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</si>
  <si>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</si>
  <si>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</si>
  <si>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</si>
  <si>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</si>
  <si>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</si>
  <si>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</si>
  <si>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</si>
  <si>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</si>
  <si>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</si>
  <si>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</si>
  <si>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</si>
  <si>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</si>
  <si>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</si>
  <si>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</si>
  <si>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</si>
  <si>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</si>
  <si>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</si>
  <si>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</si>
  <si>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</si>
  <si>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</si>
  <si>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</si>
  <si>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</si>
  <si>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</si>
  <si>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</si>
  <si>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</si>
  <si>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</si>
  <si>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</si>
  <si>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</si>
  <si>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</si>
  <si>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</si>
  <si>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</si>
  <si>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</si>
  <si>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</si>
  <si>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</si>
  <si>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</si>
  <si>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</si>
  <si>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</si>
  <si>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</si>
  <si>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</si>
  <si>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</si>
  <si>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</si>
  <si>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</si>
  <si>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</si>
  <si>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</si>
  <si>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</si>
  <si>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</si>
  <si>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</si>
  <si>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</si>
  <si>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</si>
  <si>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</si>
  <si>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</si>
  <si>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</si>
  <si>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</si>
  <si>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</si>
  <si>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</si>
  <si>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</si>
  <si>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</si>
  <si>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</si>
  <si>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</si>
  <si>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</si>
  <si>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</si>
  <si>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</si>
  <si>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</si>
  <si>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</si>
  <si>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</si>
  <si>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</si>
  <si>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</si>
  <si>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</si>
  <si>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</si>
  <si>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</si>
  <si>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</si>
  <si>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</si>
  <si>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</si>
  <si>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</si>
  <si>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</si>
  <si>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</si>
  <si>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</si>
  <si>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</si>
  <si>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</si>
  <si>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</si>
  <si>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</si>
  <si>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</si>
  <si>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</si>
  <si>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</si>
  <si>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</si>
  <si>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</si>
  <si>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</si>
  <si>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</si>
  <si>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</si>
  <si>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</si>
  <si>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</si>
  <si>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</si>
  <si>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</si>
  <si>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</si>
  <si>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</si>
  <si>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</si>
  <si>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</si>
  <si>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</si>
  <si>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</si>
  <si>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</si>
  <si>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</si>
  <si>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</si>
  <si>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</si>
  <si>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</si>
  <si>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</si>
  <si>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</si>
  <si>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</si>
  <si>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</si>
  <si>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</si>
  <si>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</si>
  <si>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</si>
  <si>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</si>
  <si>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</si>
  <si>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</si>
  <si>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</si>
  <si>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</si>
  <si>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</si>
  <si>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</si>
  <si>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</si>
  <si>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</si>
  <si>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</si>
  <si>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</si>
  <si>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</si>
  <si>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</si>
  <si>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</si>
  <si>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</si>
  <si>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</si>
  <si>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</si>
  <si>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</si>
  <si>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</si>
  <si>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</si>
  <si>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</si>
  <si>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</si>
  <si>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</si>
  <si>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</si>
  <si>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</si>
  <si>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</si>
  <si>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</si>
  <si>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</si>
  <si>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</si>
  <si>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</si>
  <si>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</si>
  <si>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</si>
  <si>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</si>
  <si>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</si>
  <si>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</si>
  <si>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</si>
  <si>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</si>
  <si>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</si>
  <si>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</si>
  <si>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</si>
  <si>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</si>
  <si>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</si>
  <si>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</si>
  <si>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</si>
  <si>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</si>
  <si>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</si>
  <si>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</si>
  <si>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</si>
  <si>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</si>
  <si>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</si>
  <si>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</si>
  <si>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</si>
  <si>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</si>
  <si>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</si>
  <si>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</si>
  <si>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</si>
  <si>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</si>
  <si>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</si>
  <si>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</si>
  <si>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</si>
  <si>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</si>
  <si>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</si>
  <si>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</si>
  <si>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</si>
  <si>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</si>
  <si>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</si>
  <si>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</si>
  <si>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</si>
  <si>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</si>
  <si>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</si>
  <si>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</si>
  <si>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</si>
  <si>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</si>
  <si>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</si>
  <si>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</si>
  <si>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</si>
  <si>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</si>
  <si>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</si>
  <si>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</si>
  <si>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</si>
  <si>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</si>
  <si>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</si>
  <si>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</si>
  <si>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</si>
  <si>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</si>
  <si>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</si>
  <si>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</si>
  <si>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</si>
  <si>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</si>
  <si>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</si>
  <si>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</si>
  <si>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</si>
  <si>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</si>
  <si>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</si>
  <si>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</si>
  <si>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</si>
  <si>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</si>
  <si>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</si>
  <si>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</si>
  <si>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</si>
  <si>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</si>
  <si>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</si>
  <si>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</si>
  <si>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</si>
  <si>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</si>
  <si>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</si>
  <si>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</si>
  <si>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</si>
  <si>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</si>
  <si>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</si>
  <si>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</si>
  <si>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</si>
  <si>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</si>
  <si>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</si>
  <si>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</si>
  <si>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</si>
  <si>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</si>
  <si>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</si>
  <si>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</si>
  <si>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</si>
  <si>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</si>
  <si>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</si>
  <si>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</si>
  <si>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</si>
  <si>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</si>
  <si>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</si>
  <si>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</si>
  <si>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</si>
  <si>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</si>
  <si>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</si>
  <si>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</si>
  <si>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</si>
  <si>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</si>
  <si>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</si>
  <si>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</si>
  <si>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</si>
  <si>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</si>
  <si>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</si>
  <si>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</si>
  <si>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</si>
  <si>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</si>
  <si>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</si>
  <si>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</si>
  <si>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</si>
  <si>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</si>
  <si>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</si>
  <si>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</si>
  <si>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</si>
  <si>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</si>
  <si>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</si>
  <si>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</si>
  <si>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</si>
  <si>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</si>
  <si>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</si>
  <si>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</si>
  <si>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</si>
  <si>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</si>
  <si>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</si>
  <si>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</si>
  <si>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</si>
  <si>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</si>
  <si>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</si>
  <si>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</si>
  <si>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</si>
  <si>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</si>
  <si>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</si>
  <si>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</si>
  <si>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</si>
  <si>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</si>
  <si>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</si>
  <si>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</si>
  <si>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</si>
  <si>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</si>
  <si>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</si>
  <si>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</si>
  <si>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</si>
  <si>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</si>
  <si>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</si>
  <si>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</si>
  <si>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</si>
  <si>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</si>
  <si>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</si>
  <si>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</si>
  <si>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</si>
  <si>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</si>
  <si>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</si>
  <si>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</si>
  <si>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</si>
  <si>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</si>
  <si>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</si>
  <si>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</si>
  <si>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</si>
  <si>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</si>
  <si>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</si>
  <si>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</si>
  <si>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</si>
  <si>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</si>
  <si>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</si>
  <si>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</si>
  <si>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</si>
  <si>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</si>
  <si>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</si>
  <si>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</si>
  <si>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</si>
  <si>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</si>
  <si>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</si>
  <si>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</si>
  <si>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</si>
  <si>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</si>
  <si>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</si>
  <si>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</si>
  <si>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</si>
  <si>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</si>
  <si>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</si>
  <si>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</si>
  <si>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</si>
  <si>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</si>
  <si>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</si>
  <si>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</si>
  <si>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</si>
  <si>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</si>
  <si>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</si>
  <si>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</si>
  <si>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</si>
  <si>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</si>
  <si>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</si>
  <si>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</si>
  <si>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</si>
  <si>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</si>
  <si>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</si>
  <si>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</si>
  <si>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</si>
  <si>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</si>
  <si>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</si>
  <si>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</si>
  <si>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</si>
  <si>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</si>
  <si>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</si>
  <si>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</si>
  <si>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</si>
  <si>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</si>
  <si>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</si>
  <si>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</si>
  <si>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</si>
  <si>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</si>
  <si>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</si>
  <si>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</si>
  <si>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</si>
  <si>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</si>
  <si>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</si>
  <si>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</si>
  <si>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</si>
  <si>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</si>
  <si>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</si>
  <si>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</si>
  <si>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</si>
  <si>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</si>
  <si>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</si>
  <si>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</si>
  <si>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</si>
  <si>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</si>
  <si>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</si>
  <si>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</si>
  <si>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</si>
  <si>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</si>
  <si>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</si>
  <si>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</si>
  <si>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</si>
  <si>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</si>
  <si>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</si>
  <si>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</si>
  <si>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</si>
  <si>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</si>
  <si>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</si>
  <si>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</si>
  <si>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</si>
  <si>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</si>
  <si>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</si>
  <si>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</si>
  <si>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</si>
  <si>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</si>
  <si>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</si>
  <si>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</si>
  <si>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</si>
  <si>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</si>
  <si>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</si>
  <si>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</si>
  <si>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</si>
  <si>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</si>
  <si>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</si>
  <si>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</si>
  <si>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</si>
  <si>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</si>
  <si>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</si>
  <si>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</si>
  <si>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</si>
  <si>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</si>
  <si>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</si>
  <si>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</si>
  <si>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</si>
  <si>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</si>
  <si>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</si>
  <si>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</si>
  <si>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</si>
  <si>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</si>
  <si>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</si>
  <si>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</si>
  <si>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</si>
  <si>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</si>
  <si>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</si>
  <si>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</si>
  <si>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</si>
  <si>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</si>
  <si>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</si>
  <si>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</si>
  <si>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</si>
  <si>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</si>
  <si>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</si>
  <si>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</si>
  <si>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</si>
  <si>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</si>
  <si>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</si>
  <si>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</si>
  <si>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</si>
  <si>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</si>
  <si>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</si>
  <si>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</si>
  <si>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</si>
  <si>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</si>
  <si>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</si>
  <si>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</si>
  <si>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</si>
  <si>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</si>
  <si>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</si>
  <si>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</si>
  <si>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</si>
  <si>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</si>
  <si>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</si>
  <si>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</si>
  <si>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</si>
  <si>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</si>
  <si>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</si>
  <si>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</si>
  <si>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</si>
  <si>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</si>
  <si>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</si>
  <si>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</si>
  <si>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</si>
  <si>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</si>
  <si>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</si>
  <si>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</si>
  <si>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</si>
  <si>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</si>
  <si>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</si>
  <si>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</si>
  <si>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</si>
  <si>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</si>
  <si>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</si>
  <si>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</si>
  <si>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</si>
  <si>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</si>
  <si>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</si>
  <si>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</si>
  <si>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</si>
  <si>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</si>
  <si>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</si>
  <si>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</si>
  <si>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</si>
  <si>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</si>
  <si>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</si>
  <si>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</si>
  <si>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</si>
  <si>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</si>
  <si>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</si>
  <si>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</si>
  <si>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</si>
  <si>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</si>
  <si>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</si>
  <si>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</si>
  <si>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</si>
  <si>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</si>
  <si>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</si>
  <si>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</si>
  <si>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</si>
  <si>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</si>
  <si>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</si>
  <si>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</si>
  <si>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</si>
  <si>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</si>
  <si>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</si>
  <si>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</si>
  <si>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</si>
  <si>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</si>
  <si>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</si>
  <si>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</si>
  <si>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</si>
  <si>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</si>
  <si>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</si>
  <si>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</si>
  <si>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</si>
  <si>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</si>
  <si>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</si>
  <si>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</si>
  <si>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</si>
  <si>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</si>
  <si>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</si>
  <si>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</si>
  <si>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</si>
  <si>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</si>
  <si>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</si>
  <si>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</si>
  <si>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</si>
  <si>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</si>
  <si>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</si>
  <si>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</si>
  <si>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</si>
  <si>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</si>
  <si>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</si>
  <si>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</si>
  <si>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</si>
  <si>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</si>
  <si>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</si>
  <si>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</si>
  <si>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</si>
  <si>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</si>
  <si>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</si>
  <si>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</si>
  <si>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</si>
  <si>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</si>
  <si>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</si>
  <si>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</si>
  <si>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</si>
  <si>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</si>
  <si>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</si>
  <si>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</si>
  <si>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</si>
  <si>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</si>
  <si>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</si>
  <si>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</si>
  <si>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</si>
  <si>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</si>
  <si>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</si>
  <si>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</si>
  <si>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</si>
  <si>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</si>
  <si>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</si>
  <si>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</si>
  <si>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</si>
  <si>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</si>
  <si>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</si>
  <si>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</si>
  <si>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</si>
  <si>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</si>
  <si>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</si>
  <si>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</si>
  <si>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</si>
  <si>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</si>
  <si>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</si>
  <si>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</si>
  <si>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</si>
  <si>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</si>
  <si>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</si>
  <si>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</si>
  <si>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</si>
  <si>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</si>
  <si>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</si>
  <si>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</si>
  <si>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</si>
  <si>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</si>
  <si>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</si>
  <si>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</si>
  <si>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</si>
  <si>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</si>
  <si>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</si>
  <si>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</si>
  <si>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</si>
  <si>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</si>
  <si>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</si>
  <si>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</si>
  <si>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</si>
  <si>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</si>
  <si>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</si>
  <si>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</si>
  <si>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</si>
  <si>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</si>
  <si>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</si>
  <si>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</si>
  <si>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</si>
  <si>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</si>
  <si>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</si>
  <si>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</si>
  <si>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</si>
  <si>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</si>
  <si>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</si>
  <si>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</si>
  <si>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</si>
  <si>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</si>
  <si>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</si>
  <si>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</si>
  <si>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</si>
  <si>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</si>
  <si>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</si>
  <si>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</si>
  <si>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</si>
  <si>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</si>
  <si>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</si>
  <si>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</si>
  <si>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</si>
  <si>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</si>
  <si>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</si>
  <si>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</si>
  <si>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</si>
  <si>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</si>
  <si>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</si>
  <si>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</si>
  <si>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</si>
  <si>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</si>
  <si>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</si>
  <si>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</si>
  <si>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</si>
  <si>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</si>
  <si>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</si>
  <si>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</si>
  <si>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</si>
  <si>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</si>
  <si>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</si>
  <si>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</si>
  <si>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</si>
  <si>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</si>
  <si>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</si>
  <si>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</si>
  <si>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</si>
  <si>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</si>
  <si>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</si>
  <si>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</si>
  <si>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</si>
  <si>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</si>
  <si>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</si>
  <si>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</si>
  <si>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</si>
  <si>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</si>
  <si>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</si>
  <si>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</si>
  <si>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</si>
  <si>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</si>
  <si>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</si>
  <si>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</si>
  <si>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</si>
  <si>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</si>
  <si>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</si>
  <si>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</si>
  <si>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</si>
  <si>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</si>
  <si>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</si>
  <si>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</si>
  <si>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</si>
  <si>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</si>
  <si>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</si>
  <si>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</si>
  <si>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</si>
  <si>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</si>
  <si>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</si>
  <si>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</si>
  <si>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</si>
  <si>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</si>
  <si>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</si>
  <si>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</si>
  <si>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</si>
  <si>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</si>
  <si>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</si>
  <si>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</si>
  <si>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</si>
  <si>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</si>
  <si>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</si>
  <si>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</si>
  <si>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</si>
  <si>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</si>
  <si>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</si>
  <si>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</si>
  <si>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</si>
  <si>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</si>
  <si>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</si>
  <si>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</si>
  <si>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</si>
  <si>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</si>
  <si>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</si>
  <si>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</si>
  <si>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</si>
  <si>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</si>
  <si>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</si>
  <si>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</si>
  <si>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</si>
  <si>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</si>
  <si>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</si>
  <si>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</si>
  <si>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</si>
  <si>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</si>
  <si>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</si>
  <si>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</si>
  <si>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</si>
  <si>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</si>
  <si>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</si>
  <si>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</si>
  <si>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</si>
  <si>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</si>
  <si>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</si>
  <si>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</si>
  <si>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</si>
  <si>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</si>
  <si>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</si>
  <si>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</si>
  <si>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</si>
  <si>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</si>
  <si>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</si>
  <si>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</si>
  <si>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</si>
  <si>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</si>
  <si>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</si>
  <si>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</si>
  <si>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</si>
  <si>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</si>
  <si>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</si>
  <si>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</si>
  <si>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</si>
  <si>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</si>
  <si>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</si>
  <si>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</si>
  <si>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</si>
  <si>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</si>
  <si>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</si>
  <si>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</si>
  <si>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</si>
  <si>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</si>
  <si>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</si>
  <si>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</si>
  <si>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</si>
  <si>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</si>
  <si>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</si>
  <si>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</si>
  <si>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</si>
  <si>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</si>
  <si>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</si>
  <si>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</si>
  <si>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</si>
  <si>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</si>
  <si>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</si>
  <si>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</si>
  <si>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</si>
  <si>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</si>
  <si>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</si>
  <si>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</si>
  <si>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</si>
  <si>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</si>
  <si>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</si>
  <si>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</si>
  <si>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</si>
  <si>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</si>
  <si>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</si>
  <si>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</si>
  <si>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</si>
  <si>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</si>
  <si>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</si>
  <si>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</si>
  <si>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</si>
  <si>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</si>
  <si>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</si>
  <si>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</si>
  <si>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</si>
  <si>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</si>
  <si>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</si>
  <si>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</si>
  <si>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</si>
  <si>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</si>
  <si>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</si>
  <si>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</si>
  <si>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</si>
  <si>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</si>
  <si>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</si>
  <si>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</si>
  <si>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</si>
  <si>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</si>
  <si>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</si>
  <si>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</si>
  <si>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</si>
  <si>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</si>
  <si>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</si>
  <si>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</si>
  <si>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</si>
  <si>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</si>
  <si>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</si>
  <si>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</si>
  <si>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</si>
  <si>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</si>
  <si>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</si>
  <si>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</si>
  <si>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</si>
  <si>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</si>
  <si>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</si>
  <si>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</si>
  <si>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</si>
  <si>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</si>
  <si>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</si>
  <si>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</si>
  <si>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</si>
  <si>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</si>
  <si>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</si>
  <si>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</si>
  <si>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</si>
  <si>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</si>
  <si>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</si>
  <si>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</si>
  <si>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</si>
  <si>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</si>
  <si>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</si>
  <si>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</si>
  <si>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</si>
  <si>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</si>
  <si>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</si>
  <si>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</si>
  <si>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</si>
  <si>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</si>
  <si>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</si>
  <si>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</si>
  <si>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</si>
  <si>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</si>
  <si>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</si>
  <si>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</si>
  <si>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</si>
  <si>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</si>
  <si>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</si>
  <si>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</si>
  <si>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</si>
  <si>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</si>
  <si>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</si>
  <si>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</si>
  <si>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</si>
  <si>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</si>
  <si>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</si>
  <si>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</si>
  <si>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</si>
  <si>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</si>
  <si>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</si>
  <si>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</si>
  <si>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</si>
  <si>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</si>
  <si>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</si>
  <si>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</si>
  <si>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</si>
  <si>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</si>
  <si>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</si>
  <si>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</si>
  <si>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</si>
  <si>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</si>
  <si>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</si>
  <si>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</si>
  <si>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</si>
  <si>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</si>
  <si>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</si>
  <si>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</si>
  <si>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</si>
  <si>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</si>
  <si>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</si>
  <si>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</si>
  <si>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</si>
  <si>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</si>
  <si>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</si>
  <si>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</si>
  <si>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</si>
  <si>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</si>
  <si>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</si>
  <si>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</si>
  <si>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</si>
  <si>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</si>
  <si>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</si>
  <si>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</si>
  <si>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</si>
  <si>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</si>
  <si>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</si>
  <si>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</si>
  <si>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</si>
  <si>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</si>
  <si>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</si>
  <si>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</si>
  <si>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</si>
  <si>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</si>
  <si>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</si>
  <si>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</si>
  <si>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</si>
  <si>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</si>
  <si>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</si>
  <si>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</si>
  <si>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</si>
  <si>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</si>
  <si>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</si>
  <si>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</si>
  <si>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</si>
  <si>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</si>
  <si>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</si>
  <si>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</si>
  <si>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</si>
  <si>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</si>
  <si>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</si>
  <si>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</si>
  <si>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</si>
  <si>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</si>
  <si>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</si>
  <si>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</si>
  <si>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</si>
  <si>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</si>
  <si>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</si>
  <si>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</si>
  <si>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</si>
  <si>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</si>
  <si>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</si>
  <si>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</si>
  <si>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</si>
  <si>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</si>
  <si>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</si>
  <si>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</si>
  <si>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</si>
  <si>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</si>
  <si>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</si>
  <si>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</si>
  <si>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</si>
  <si>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</si>
  <si>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</si>
  <si>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</si>
  <si>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</si>
  <si>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</si>
  <si>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</si>
  <si>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</si>
  <si>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</si>
  <si>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</si>
  <si>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</si>
  <si>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</si>
  <si>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</si>
  <si>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</si>
  <si>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</si>
  <si>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</si>
  <si>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</si>
  <si>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</si>
  <si>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</si>
  <si>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</si>
  <si>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</si>
  <si>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</si>
  <si>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</si>
  <si>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</si>
  <si>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</si>
  <si>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</si>
  <si>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</si>
  <si>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</si>
  <si>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</si>
  <si>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</si>
  <si>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</si>
  <si>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</si>
  <si>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</si>
  <si>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</si>
  <si>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</si>
  <si>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</si>
  <si>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</si>
  <si>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</si>
  <si>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</si>
  <si>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</si>
  <si>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</si>
  <si>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</si>
  <si>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</si>
  <si>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</si>
  <si>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</si>
  <si>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</si>
  <si>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</si>
  <si>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</si>
  <si>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</si>
  <si>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</si>
  <si>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</si>
  <si>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</si>
  <si>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</si>
  <si>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</si>
  <si>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</si>
  <si>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</si>
  <si>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</si>
  <si>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</si>
  <si>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</si>
  <si>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</si>
  <si>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</si>
  <si>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</si>
  <si>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</si>
  <si>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</si>
  <si>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</si>
  <si>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</si>
  <si>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</si>
  <si>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</si>
  <si>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</si>
  <si>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</si>
  <si>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</si>
  <si>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</si>
  <si>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</si>
  <si>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</si>
  <si>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</si>
  <si>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</si>
  <si>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</si>
  <si>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</si>
  <si>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</si>
  <si>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</si>
  <si>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</si>
  <si>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</si>
  <si>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</si>
  <si>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</si>
  <si>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</si>
  <si>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</si>
  <si>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</si>
  <si>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</si>
  <si>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</si>
  <si>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</si>
  <si>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</si>
  <si>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</si>
  <si>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</si>
  <si>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</si>
  <si>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</si>
  <si>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</si>
  <si>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</si>
  <si>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</si>
  <si>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</si>
  <si>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</si>
  <si>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</si>
  <si>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</si>
  <si>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</si>
  <si>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</si>
  <si>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</si>
  <si>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</si>
  <si>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</si>
  <si>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</si>
  <si>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</si>
  <si>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</si>
  <si>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</si>
  <si>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</si>
  <si>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</si>
  <si>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</si>
  <si>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</si>
  <si>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</si>
  <si>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</si>
  <si>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</si>
  <si>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</si>
  <si>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</si>
  <si>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</si>
  <si>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</si>
  <si>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</si>
  <si>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</si>
  <si>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</si>
  <si>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</si>
  <si>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</si>
  <si>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</si>
  <si>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</si>
  <si>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</si>
  <si>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</si>
  <si>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</si>
  <si>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</si>
  <si>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</si>
  <si>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</si>
  <si>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</si>
  <si>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</si>
  <si>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</si>
  <si>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</si>
  <si>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</si>
  <si>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</si>
  <si>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</si>
  <si>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</si>
  <si>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</si>
  <si>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</si>
  <si>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</si>
  <si>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</si>
  <si>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</si>
  <si>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</si>
  <si>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</si>
  <si>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</si>
  <si>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</si>
  <si>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</si>
  <si>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</si>
  <si>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</si>
  <si>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</si>
  <si>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</si>
  <si>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</si>
  <si>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</si>
  <si>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</si>
  <si>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</si>
  <si>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</si>
  <si>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</si>
  <si>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</si>
  <si>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</si>
  <si>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</si>
  <si>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</si>
  <si>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</si>
  <si>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</si>
  <si>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</si>
  <si>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</si>
  <si>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</si>
  <si>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</si>
  <si>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</si>
  <si>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</si>
  <si>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</si>
  <si>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</si>
  <si>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</si>
  <si>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</si>
  <si>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</si>
  <si>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</si>
  <si>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</si>
  <si>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</si>
  <si>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</si>
  <si>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</si>
  <si>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</si>
  <si>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</si>
  <si>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</si>
  <si>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</si>
  <si>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</si>
  <si>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</si>
  <si>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</si>
  <si>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</si>
  <si>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</si>
  <si>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</si>
  <si>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</si>
  <si>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</si>
  <si>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</si>
  <si>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</si>
  <si>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</si>
  <si>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</si>
  <si>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</si>
  <si>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</si>
  <si>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</si>
  <si>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</si>
  <si>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</si>
  <si>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</si>
  <si>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</si>
  <si>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</si>
  <si>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</si>
  <si>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</si>
  <si>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</si>
  <si>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</si>
  <si>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</si>
  <si>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</si>
  <si>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</si>
  <si>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</si>
  <si>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</si>
  <si>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</si>
  <si>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</si>
  <si>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</si>
  <si>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</si>
  <si>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</si>
  <si>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</si>
  <si>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</si>
  <si>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</si>
  <si>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</si>
  <si>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</si>
  <si>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</si>
  <si>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</si>
  <si>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</si>
  <si>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</si>
  <si>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</si>
  <si>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</si>
  <si>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</si>
  <si>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</si>
  <si>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</si>
  <si>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</si>
  <si>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</si>
  <si>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</si>
  <si>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</si>
  <si>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</si>
  <si>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</si>
  <si>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</si>
  <si>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</si>
  <si>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</si>
  <si>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</si>
  <si>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</si>
  <si>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</si>
  <si>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</si>
  <si>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</si>
  <si>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</si>
  <si>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</si>
  <si>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</si>
  <si>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</si>
  <si>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</si>
  <si>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</si>
  <si>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</si>
  <si>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</si>
  <si>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</si>
  <si>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</si>
  <si>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</si>
  <si>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</si>
  <si>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</si>
  <si>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</si>
  <si>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</si>
  <si>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</si>
  <si>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</si>
  <si>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</si>
  <si>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</si>
  <si>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</si>
  <si>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</si>
  <si>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</si>
  <si>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</si>
  <si>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</si>
  <si>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</si>
  <si>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</si>
  <si>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</si>
  <si>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</si>
  <si>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</si>
  <si>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</si>
  <si>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</si>
  <si>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</si>
  <si>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</si>
  <si>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</si>
  <si>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</si>
  <si>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</si>
  <si>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</si>
  <si>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</si>
  <si>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</si>
  <si>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</si>
  <si>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</si>
  <si>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</si>
  <si>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</si>
  <si>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</si>
  <si>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</si>
  <si>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</si>
  <si>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</si>
  <si>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</si>
  <si>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</si>
  <si>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</si>
  <si>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</si>
  <si>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</si>
  <si>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</si>
  <si>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</si>
  <si>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</si>
  <si>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</si>
  <si>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</si>
  <si>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</si>
  <si>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</si>
  <si>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</si>
  <si>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</si>
  <si>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</si>
  <si>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</si>
  <si>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</si>
  <si>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</si>
  <si>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</si>
  <si>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</si>
  <si>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</si>
  <si>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</si>
  <si>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</si>
  <si>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</si>
  <si>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</si>
  <si>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</si>
  <si>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</si>
  <si>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</si>
  <si>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</si>
  <si>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</si>
  <si>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</si>
  <si>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</si>
  <si>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</si>
  <si>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</si>
  <si>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</si>
  <si>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</si>
  <si>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</si>
  <si>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</si>
  <si>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</si>
  <si>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</si>
  <si>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</si>
  <si>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</si>
  <si>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</si>
  <si>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</si>
  <si>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</si>
  <si>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</si>
  <si>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</si>
  <si>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</si>
  <si>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</si>
  <si>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</si>
  <si>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</si>
  <si>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</si>
  <si>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</si>
  <si>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</si>
  <si>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</si>
  <si>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</si>
  <si>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</si>
  <si>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</si>
  <si>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</si>
  <si>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</si>
  <si>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</si>
  <si>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</si>
  <si>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</si>
  <si>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</si>
  <si>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</si>
  <si>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</si>
  <si>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</si>
  <si>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</si>
  <si>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</si>
  <si>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</si>
  <si>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</si>
  <si>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</si>
  <si>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</si>
  <si>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</si>
  <si>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</si>
  <si>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</si>
  <si>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</si>
  <si>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</si>
  <si>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</si>
  <si>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</si>
  <si>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</si>
  <si>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</si>
  <si>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</si>
  <si>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</si>
  <si>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</si>
  <si>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</si>
  <si>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</si>
  <si>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</si>
  <si>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</si>
  <si>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</si>
  <si>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</si>
  <si>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</si>
  <si>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</si>
  <si>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</si>
  <si>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</si>
  <si>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</si>
  <si>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</si>
  <si>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</si>
  <si>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</si>
  <si>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</si>
  <si>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</si>
  <si>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</si>
  <si>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</si>
  <si>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</si>
  <si>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</si>
  <si>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</si>
  <si>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</si>
  <si>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</si>
  <si>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</si>
  <si>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</si>
  <si>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</si>
  <si>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</si>
  <si>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</si>
  <si>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</si>
  <si>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</si>
  <si>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</si>
  <si>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</si>
  <si>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</si>
  <si>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</si>
  <si>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</si>
  <si>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</si>
  <si>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</si>
  <si>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</si>
  <si>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</si>
  <si>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</si>
  <si>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</si>
  <si>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</si>
  <si>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</si>
  <si>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</si>
  <si>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</si>
  <si>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</si>
  <si>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</si>
  <si>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</si>
  <si>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</si>
  <si>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</si>
  <si>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</si>
  <si>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</si>
  <si>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</si>
  <si>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</si>
  <si>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</si>
  <si>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</si>
  <si>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</si>
  <si>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</si>
  <si>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</si>
  <si>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</si>
  <si>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</si>
  <si>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</si>
  <si>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</si>
  <si>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</si>
  <si>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</si>
  <si>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</si>
  <si>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</si>
  <si>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</si>
  <si>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</si>
  <si>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</si>
  <si>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</si>
  <si>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</si>
  <si>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</si>
  <si>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</si>
  <si>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</si>
  <si>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</si>
  <si>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</si>
  <si>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</si>
  <si>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</si>
  <si>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</si>
  <si>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</si>
  <si>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</si>
  <si>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</si>
  <si>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</si>
  <si>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</si>
  <si>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</si>
  <si>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</si>
  <si>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</si>
  <si>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</si>
  <si>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</si>
  <si>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</si>
  <si>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</si>
  <si>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</si>
  <si>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</si>
  <si>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</si>
  <si>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</si>
  <si>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</si>
  <si>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</si>
  <si>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</si>
  <si>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</si>
  <si>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</si>
  <si>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</si>
  <si>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</si>
  <si>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</si>
  <si>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</si>
  <si>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</si>
  <si>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</si>
  <si>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</si>
  <si>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</si>
  <si>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</si>
  <si>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</si>
  <si>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</si>
  <si>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</si>
  <si>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</si>
  <si>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</si>
  <si>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</si>
  <si>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</si>
  <si>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</si>
  <si>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</si>
  <si>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</si>
  <si>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</si>
  <si>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</si>
  <si>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</si>
  <si>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</si>
  <si>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</si>
  <si>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</si>
  <si>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</si>
  <si>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</si>
  <si>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</si>
  <si>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</si>
  <si>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</si>
  <si>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</si>
  <si>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</si>
  <si>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</si>
  <si>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</si>
  <si>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</si>
  <si>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</si>
  <si>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</si>
  <si>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</si>
  <si>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</si>
  <si>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</si>
  <si>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</si>
  <si>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</si>
  <si>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</si>
  <si>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</si>
  <si>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</si>
  <si>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</si>
  <si>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</si>
  <si>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</si>
  <si>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</si>
  <si>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</si>
  <si>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</si>
  <si>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</si>
  <si>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</si>
  <si>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</si>
  <si>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</si>
  <si>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</si>
  <si>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</si>
  <si>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</si>
  <si>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</si>
  <si>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</si>
  <si>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</si>
  <si>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</si>
  <si>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</si>
  <si>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</si>
  <si>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</si>
  <si>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</si>
  <si>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</si>
  <si>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</si>
  <si>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</si>
  <si>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</si>
  <si>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</si>
  <si>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</si>
  <si>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</si>
  <si>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</si>
  <si>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</si>
  <si>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</si>
  <si>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</si>
  <si>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</si>
  <si>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</si>
  <si>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</si>
  <si>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</si>
  <si>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</si>
  <si>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</si>
  <si>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</si>
  <si>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</si>
  <si>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</si>
  <si>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</si>
  <si>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</si>
  <si>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</si>
  <si>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</si>
  <si>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</si>
  <si>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</si>
  <si>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</si>
  <si>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</si>
  <si>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</si>
  <si>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</si>
  <si>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</si>
  <si>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</si>
  <si>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</si>
  <si>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</si>
  <si>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</si>
  <si>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</si>
  <si>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</si>
  <si>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</si>
  <si>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</si>
  <si>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</si>
  <si>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</si>
  <si>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</si>
  <si>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</si>
  <si>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</si>
  <si>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</si>
  <si>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</si>
  <si>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</si>
  <si>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</si>
  <si>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</si>
  <si>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</si>
  <si>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</si>
  <si>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</si>
  <si>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</si>
  <si>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</si>
  <si>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</si>
  <si>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</si>
  <si>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</si>
  <si>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</si>
  <si>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</si>
  <si>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</si>
  <si>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</si>
  <si>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</si>
  <si>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</si>
  <si>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</si>
  <si>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</si>
  <si>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</si>
  <si>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</si>
  <si>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</si>
  <si>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</si>
  <si>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</si>
  <si>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</si>
  <si>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</si>
  <si>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</si>
  <si>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</si>
  <si>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</si>
  <si>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</si>
  <si>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</si>
  <si>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</si>
  <si>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</si>
  <si>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</si>
  <si>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</si>
  <si>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</si>
  <si>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</si>
  <si>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</si>
  <si>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</si>
  <si>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</si>
  <si>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</si>
  <si>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</si>
  <si>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</si>
  <si>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</si>
  <si>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</si>
  <si>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</si>
  <si>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</si>
  <si>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</si>
  <si>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</si>
  <si>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</si>
  <si>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</si>
  <si>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</si>
  <si>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</si>
  <si>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</si>
  <si>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</si>
  <si>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</si>
  <si>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</si>
  <si>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</si>
  <si>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</si>
  <si>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</si>
  <si>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</si>
  <si>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</si>
  <si>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</si>
  <si>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</si>
  <si>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</si>
  <si>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</si>
  <si>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</si>
  <si>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</si>
  <si>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</si>
  <si>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</si>
  <si>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</si>
  <si>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</si>
  <si>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</si>
  <si>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</si>
  <si>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</si>
  <si>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</si>
  <si>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</si>
  <si>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</si>
  <si>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</si>
  <si>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</si>
  <si>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</si>
  <si>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</si>
  <si>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</si>
  <si>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</si>
  <si>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</si>
  <si>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</si>
  <si>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</si>
  <si>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</si>
  <si>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</si>
  <si>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</si>
  <si>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</si>
  <si>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</si>
  <si>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</si>
  <si>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</si>
  <si>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</si>
  <si>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</si>
  <si>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</si>
  <si>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</si>
  <si>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</si>
  <si>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</si>
  <si>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</si>
  <si>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</si>
  <si>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</si>
  <si>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</si>
  <si>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</si>
  <si>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</si>
  <si>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</si>
  <si>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</si>
  <si>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</si>
  <si>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</si>
  <si>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</si>
  <si>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</si>
  <si>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</si>
  <si>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</si>
  <si>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</si>
  <si>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</si>
  <si>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</si>
  <si>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</si>
  <si>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</si>
  <si>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</si>
  <si>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</si>
  <si>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</si>
  <si>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</si>
  <si>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</si>
  <si>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</si>
  <si>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</si>
  <si>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</si>
  <si>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</si>
  <si>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</si>
  <si>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</si>
  <si>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</si>
  <si>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</si>
  <si>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</si>
  <si>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</si>
  <si>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</si>
  <si>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</si>
  <si>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</si>
  <si>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</si>
  <si>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</si>
  <si>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</si>
  <si>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</si>
  <si>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</si>
  <si>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</si>
  <si>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</si>
  <si>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</si>
  <si>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</si>
  <si>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</si>
  <si>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</si>
  <si>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</si>
  <si>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</si>
  <si>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</si>
  <si>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</si>
  <si>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</si>
  <si>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</si>
  <si>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</si>
  <si>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</si>
  <si>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</si>
  <si>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</si>
  <si>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</si>
  <si>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</si>
  <si>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</si>
  <si>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</si>
  <si>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</si>
  <si>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</si>
  <si>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</si>
  <si>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</si>
  <si>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</si>
  <si>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</si>
  <si>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</si>
  <si>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</si>
  <si>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</si>
  <si>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</si>
  <si>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</si>
  <si>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</si>
  <si>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</si>
  <si>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</si>
  <si>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</si>
  <si>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</si>
  <si>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</si>
  <si>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</si>
  <si>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</si>
  <si>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</si>
  <si>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</si>
  <si>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</si>
  <si>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</si>
  <si>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</si>
  <si>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</si>
  <si>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</si>
  <si>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</si>
  <si>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</si>
  <si>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</si>
  <si>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</si>
  <si>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</si>
  <si>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</si>
  <si>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</si>
  <si>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</si>
  <si>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</si>
  <si>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</si>
  <si>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</si>
  <si>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</si>
  <si>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</si>
  <si>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</si>
  <si>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</si>
  <si>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</si>
  <si>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</si>
  <si>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</si>
  <si>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</si>
  <si>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</si>
  <si>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</si>
  <si>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</si>
  <si>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</si>
  <si>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</si>
  <si>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</si>
  <si>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</si>
  <si>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</si>
  <si>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</si>
  <si>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</si>
  <si>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</si>
  <si>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</si>
  <si>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</si>
  <si>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</si>
  <si>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</si>
  <si>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</si>
  <si>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</si>
  <si>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</si>
  <si>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</si>
  <si>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</si>
  <si>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</si>
  <si>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</si>
  <si>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</si>
  <si>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</si>
  <si>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</si>
  <si>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</si>
  <si>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</si>
  <si>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</si>
  <si>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</si>
  <si>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</si>
  <si>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</si>
  <si>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</si>
  <si>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</si>
  <si>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</si>
  <si>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</si>
  <si>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</si>
  <si>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</si>
  <si>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</si>
  <si>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</si>
  <si>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</si>
  <si>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</si>
  <si>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</si>
  <si>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</si>
  <si>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</si>
  <si>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</si>
  <si>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</si>
  <si>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</si>
  <si>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</si>
  <si>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</si>
  <si>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</si>
  <si>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</si>
  <si>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</si>
  <si>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</si>
  <si>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</si>
  <si>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</si>
  <si>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</si>
  <si>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</si>
  <si>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</si>
  <si>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</si>
  <si>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</si>
  <si>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</si>
  <si>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</si>
  <si>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</si>
  <si>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</si>
  <si>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</si>
  <si>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</si>
  <si>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</si>
  <si>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</si>
  <si>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</si>
  <si>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</si>
  <si>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</si>
  <si>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</si>
  <si>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</si>
  <si>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</si>
  <si>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</si>
  <si>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</si>
  <si>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</si>
  <si>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</si>
  <si>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</si>
  <si>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</si>
  <si>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</si>
  <si>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</si>
  <si>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</si>
  <si>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</si>
  <si>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</si>
  <si>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</si>
  <si>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</si>
  <si>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</si>
  <si>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</si>
  <si>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</si>
  <si>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</si>
  <si>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</si>
  <si>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</si>
  <si>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</si>
  <si>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</si>
  <si>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</si>
  <si>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</si>
  <si>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</si>
  <si>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</si>
  <si>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</si>
  <si>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</si>
  <si>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</si>
  <si>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</si>
  <si>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</si>
  <si>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</si>
  <si>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</si>
  <si>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</si>
  <si>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</si>
  <si>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</si>
  <si>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</si>
  <si>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</si>
  <si>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</si>
  <si>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</si>
  <si>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</si>
  <si>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</si>
  <si>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</si>
  <si>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</si>
  <si>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</si>
  <si>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</si>
  <si>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</si>
  <si>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</si>
  <si>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</si>
  <si>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</si>
  <si>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</si>
  <si>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</si>
  <si>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</si>
  <si>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</si>
  <si>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</si>
  <si>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</si>
  <si>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</si>
  <si>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</si>
  <si>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</si>
  <si>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</si>
  <si>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</si>
  <si>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</si>
  <si>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</si>
  <si>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</si>
  <si>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</si>
  <si>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</si>
  <si>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</si>
  <si>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</si>
  <si>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</si>
  <si>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</si>
  <si>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</si>
  <si>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</si>
  <si>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</si>
  <si>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</si>
  <si>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</si>
  <si>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</si>
  <si>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</si>
  <si>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</si>
  <si>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</si>
  <si>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</si>
  <si>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</si>
  <si>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</si>
  <si>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</si>
  <si>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</si>
  <si>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</si>
  <si>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</si>
  <si>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</si>
  <si>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</si>
  <si>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</si>
  <si>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</si>
  <si>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</si>
  <si>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</si>
  <si>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</si>
  <si>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</si>
  <si>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</si>
  <si>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</si>
  <si>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</si>
  <si>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</si>
  <si>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</si>
  <si>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</si>
  <si>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</si>
  <si>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</si>
  <si>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</si>
  <si>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</si>
  <si>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</si>
  <si>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</si>
  <si>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</si>
  <si>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</si>
  <si>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</si>
  <si>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</si>
  <si>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</si>
  <si>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</si>
  <si>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</si>
  <si>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</si>
  <si>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</si>
  <si>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</si>
  <si>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</si>
  <si>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</si>
  <si>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</si>
  <si>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</si>
  <si>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</si>
  <si>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</si>
  <si>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</si>
  <si>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</si>
  <si>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</si>
  <si>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</si>
  <si>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</si>
  <si>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</si>
  <si>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</si>
  <si>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</si>
  <si>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</si>
  <si>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</si>
  <si>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</si>
  <si>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</si>
  <si>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</si>
  <si>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</si>
  <si>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</si>
  <si>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</si>
  <si>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</si>
  <si>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</si>
  <si>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</si>
  <si>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</si>
  <si>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</si>
  <si>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</si>
  <si>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</si>
  <si>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</si>
  <si>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</si>
  <si>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</si>
  <si>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</si>
  <si>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</si>
  <si>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</si>
  <si>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</si>
  <si>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</si>
  <si>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</si>
  <si>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</si>
  <si>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</si>
  <si>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</si>
  <si>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</si>
  <si>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</si>
  <si>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</si>
  <si>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</si>
  <si>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</si>
  <si>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</si>
  <si>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</si>
  <si>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</si>
  <si>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</si>
  <si>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</si>
  <si>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</si>
  <si>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</si>
  <si>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</si>
  <si>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</si>
  <si>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</si>
  <si>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</si>
  <si>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</si>
  <si>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</si>
  <si>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</si>
  <si>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</si>
  <si>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</si>
  <si>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</si>
  <si>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</si>
  <si>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</si>
  <si>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</si>
  <si>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</si>
  <si>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</si>
  <si>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</si>
  <si>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</si>
  <si>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</si>
  <si>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</si>
  <si>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</si>
  <si>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</si>
  <si>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</si>
  <si>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</si>
  <si>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</si>
  <si>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</si>
  <si>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</si>
  <si>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</si>
  <si>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</si>
  <si>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</si>
  <si>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</si>
  <si>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</si>
  <si>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</si>
  <si>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</si>
  <si>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</si>
  <si>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</si>
  <si>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</si>
  <si>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</si>
  <si>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</si>
  <si>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</si>
  <si>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</si>
  <si>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</si>
  <si>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</si>
  <si>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</si>
  <si>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</si>
  <si>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</si>
  <si>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</si>
  <si>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</si>
  <si>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</si>
  <si>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</si>
  <si>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</si>
  <si>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</si>
  <si>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</si>
  <si>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</si>
  <si>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</si>
  <si>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</si>
  <si>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</si>
  <si>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</si>
  <si>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</si>
  <si>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</si>
  <si>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</si>
  <si>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</si>
  <si>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</si>
  <si>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</si>
  <si>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</si>
  <si>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</si>
  <si>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</si>
  <si>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</si>
  <si>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</si>
  <si>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</si>
  <si>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</si>
  <si>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</si>
  <si>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</si>
  <si>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</si>
  <si>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</si>
  <si>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</si>
  <si>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</si>
  <si>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</si>
  <si>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</si>
  <si>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</si>
  <si>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</si>
  <si>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</si>
  <si>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</si>
  <si>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</si>
  <si>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</si>
  <si>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</si>
  <si>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</si>
  <si>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</si>
  <si>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</si>
  <si>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</si>
  <si>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</si>
  <si>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</si>
  <si>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</si>
  <si>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</si>
  <si>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</si>
  <si>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</si>
  <si>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</si>
  <si>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</si>
  <si>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</si>
  <si>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</si>
  <si>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</si>
  <si>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</si>
  <si>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</si>
  <si>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</si>
  <si>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</si>
  <si>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</si>
  <si>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</si>
  <si>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</si>
  <si>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</si>
  <si>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</si>
  <si>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</si>
  <si>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</si>
  <si>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</si>
  <si>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</si>
  <si>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</si>
  <si>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</si>
  <si>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</si>
  <si>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</si>
  <si>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</si>
  <si>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</si>
  <si>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</si>
  <si>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</si>
  <si>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</si>
  <si>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</si>
  <si>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</si>
  <si>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</si>
  <si>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</si>
  <si>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</si>
  <si>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</si>
  <si>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</si>
  <si>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</si>
  <si>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</si>
  <si>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</si>
  <si>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</si>
  <si>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</si>
  <si>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</si>
  <si>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</si>
  <si>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</si>
  <si>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</si>
  <si>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</si>
  <si>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</si>
  <si>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</si>
  <si>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</si>
  <si>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</si>
  <si>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</si>
  <si>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</si>
  <si>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</si>
  <si>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</si>
  <si>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</si>
  <si>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</si>
  <si>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</si>
  <si>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</si>
  <si>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</si>
  <si>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</si>
  <si>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</si>
  <si>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</si>
  <si>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</si>
  <si>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</si>
  <si>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</si>
  <si>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</si>
  <si>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</si>
  <si>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</si>
  <si>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</si>
  <si>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</si>
  <si>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</si>
  <si>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</si>
  <si>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</si>
  <si>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</si>
  <si>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</si>
  <si>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</si>
  <si>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</si>
  <si>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</si>
  <si>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</si>
  <si>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</si>
  <si>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</si>
  <si>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</si>
  <si>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</si>
  <si>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</si>
  <si>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</si>
  <si>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</si>
  <si>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</si>
  <si>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</si>
  <si>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</si>
  <si>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</si>
  <si>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</si>
  <si>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</si>
  <si>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</si>
  <si>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</si>
  <si>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</si>
  <si>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</si>
  <si>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</si>
  <si>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</si>
  <si>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</si>
  <si>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</si>
  <si>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</si>
  <si>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</si>
  <si>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</si>
  <si>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</si>
  <si>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</si>
  <si>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</si>
  <si>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</si>
  <si>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</si>
  <si>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</si>
  <si>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</si>
  <si>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</si>
  <si>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</si>
  <si>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</si>
  <si>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</si>
  <si>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</si>
  <si>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</si>
  <si>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</si>
  <si>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</si>
  <si>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</si>
  <si>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</si>
  <si>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</si>
  <si>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</si>
  <si>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</si>
  <si>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</si>
  <si>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</si>
  <si>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</si>
  <si>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</si>
  <si>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</si>
  <si>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</si>
  <si>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</si>
  <si>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</si>
  <si>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</si>
  <si>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</si>
  <si>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</si>
  <si>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</si>
  <si>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</si>
  <si>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</si>
  <si>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</si>
  <si>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</si>
  <si>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</si>
  <si>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</si>
  <si>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</si>
  <si>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</si>
  <si>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</si>
  <si>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</si>
  <si>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</si>
  <si>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</si>
  <si>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</si>
  <si>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</si>
  <si>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</si>
  <si>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</si>
  <si>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</si>
  <si>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</si>
  <si>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</si>
  <si>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</si>
  <si>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</si>
  <si>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</si>
  <si>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</si>
  <si>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</si>
  <si>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</si>
  <si>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</si>
  <si>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</si>
  <si>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</si>
  <si>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</si>
  <si>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</si>
  <si>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</si>
  <si>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</si>
  <si>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</si>
  <si>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</si>
  <si>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</si>
  <si>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</si>
  <si>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</si>
  <si>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</si>
  <si>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</si>
  <si>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</si>
  <si>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</si>
  <si>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</si>
  <si>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</si>
  <si>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</si>
  <si>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</si>
  <si>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</si>
  <si>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</si>
  <si>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</si>
  <si>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</si>
  <si>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</si>
  <si>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</si>
  <si>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</si>
  <si>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</si>
  <si>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</si>
  <si>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</si>
  <si>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</si>
  <si>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</si>
  <si>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</si>
  <si>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</si>
  <si>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</si>
  <si>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</si>
  <si>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</si>
  <si>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</si>
  <si>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</si>
  <si>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</si>
  <si>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</si>
  <si>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</si>
  <si>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</si>
  <si>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</si>
  <si>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</si>
  <si>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</si>
  <si>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</si>
  <si>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</si>
  <si>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</si>
  <si>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</si>
  <si>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</si>
  <si>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</si>
  <si>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</si>
  <si>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</si>
  <si>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</si>
  <si>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</si>
  <si>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</si>
  <si>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</si>
  <si>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</si>
  <si>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</si>
  <si>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</si>
  <si>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</si>
  <si>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</si>
  <si>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</si>
  <si>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</si>
  <si>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</si>
  <si>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</si>
  <si>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</si>
  <si>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</si>
  <si>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</si>
  <si>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</si>
  <si>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</si>
  <si>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</si>
  <si>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</si>
  <si>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</si>
  <si>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</si>
  <si>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</si>
  <si>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</si>
  <si>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</si>
  <si>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</si>
  <si>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</si>
  <si>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</si>
  <si>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</si>
  <si>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</si>
  <si>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</si>
  <si>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</si>
  <si>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</si>
  <si>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</si>
  <si>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</si>
  <si>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</si>
  <si>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</si>
  <si>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</si>
  <si>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</si>
  <si>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</si>
  <si>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</si>
  <si>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</si>
  <si>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</si>
  <si>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</si>
  <si>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</si>
  <si>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</si>
  <si>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</si>
  <si>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</si>
  <si>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</si>
  <si>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</si>
  <si>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</si>
  <si>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</si>
  <si>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</si>
  <si>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</si>
  <si>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</si>
  <si>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</si>
  <si>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</si>
  <si>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</si>
  <si>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</si>
  <si>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</si>
  <si>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</si>
  <si>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</si>
  <si>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</si>
  <si>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</si>
  <si>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</si>
  <si>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</si>
  <si>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</si>
  <si>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</si>
  <si>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</si>
  <si>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</si>
  <si>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</si>
  <si>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</si>
  <si>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</si>
  <si>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</si>
  <si>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</si>
  <si>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</si>
  <si>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</si>
  <si>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</si>
  <si>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</si>
  <si>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</si>
  <si>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</si>
  <si>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</si>
  <si>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</si>
  <si>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</si>
  <si>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</si>
  <si>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</si>
  <si>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</si>
  <si>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</si>
  <si>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</si>
  <si>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</si>
  <si>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</si>
  <si>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</si>
  <si>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</si>
  <si>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</si>
  <si>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</si>
  <si>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</si>
  <si>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</si>
  <si>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</si>
  <si>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</si>
  <si>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</si>
  <si>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</si>
  <si>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</si>
  <si>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</si>
  <si>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</si>
  <si>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</si>
  <si>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</si>
  <si>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</si>
  <si>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</si>
  <si>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</si>
  <si>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</si>
  <si>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</si>
  <si>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</si>
  <si>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</si>
  <si>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</si>
  <si>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</si>
  <si>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</si>
  <si>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</si>
  <si>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</si>
  <si>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</si>
  <si>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</si>
  <si>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</si>
  <si>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</si>
  <si>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</si>
  <si>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</si>
  <si>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</si>
  <si>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</si>
  <si>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</si>
  <si>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</si>
  <si>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</si>
  <si>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</si>
  <si>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</si>
  <si>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</si>
  <si>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</si>
  <si>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</si>
  <si>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</si>
  <si>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</si>
  <si>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</si>
  <si>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</si>
  <si>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</si>
  <si>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</si>
  <si>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</si>
  <si>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</si>
  <si>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</si>
  <si>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</si>
  <si>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</si>
  <si>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</si>
  <si>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</si>
  <si>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</si>
  <si>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</si>
  <si>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</si>
  <si>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</si>
  <si>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</si>
  <si>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</si>
  <si>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</si>
  <si>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</si>
  <si>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</si>
  <si>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</si>
  <si>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</si>
  <si>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</si>
  <si>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</si>
  <si>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</si>
  <si>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</si>
  <si>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</si>
  <si>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</si>
  <si>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</si>
  <si>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</si>
  <si>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</si>
  <si>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</si>
  <si>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</si>
  <si>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</si>
  <si>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</si>
  <si>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</si>
  <si>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</si>
  <si>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</si>
  <si>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</si>
  <si>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</si>
  <si>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</si>
  <si>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</si>
  <si>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</si>
  <si>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</si>
  <si>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</si>
  <si>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</si>
  <si>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</si>
  <si>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</si>
  <si>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</si>
  <si>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</si>
  <si>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</si>
  <si>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</si>
  <si>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</si>
  <si>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</si>
  <si>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</si>
  <si>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</si>
  <si>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</si>
  <si>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</si>
  <si>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</si>
  <si>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</si>
  <si>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</si>
  <si>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</si>
  <si>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</si>
  <si>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</si>
  <si>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</si>
  <si>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</si>
  <si>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</si>
  <si>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</si>
  <si>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</si>
  <si>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</si>
  <si>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</si>
  <si>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</si>
  <si>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</si>
  <si>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</si>
  <si>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</si>
  <si>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</si>
  <si>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</si>
  <si>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</si>
  <si>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</si>
  <si>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</si>
  <si>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</si>
  <si>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</si>
  <si>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</si>
  <si>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</si>
  <si>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</si>
  <si>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</si>
  <si>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</si>
  <si>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</si>
  <si>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</si>
  <si>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</si>
  <si>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</si>
  <si>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</si>
  <si>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</si>
  <si>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</si>
  <si>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</si>
  <si>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</si>
  <si>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</si>
  <si>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</si>
  <si>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</si>
  <si>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</si>
  <si>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</si>
  <si>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</si>
  <si>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</si>
  <si>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</si>
  <si>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</si>
  <si>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</si>
  <si>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</si>
  <si>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</si>
  <si>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</si>
  <si>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</si>
  <si>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</si>
  <si>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</si>
  <si>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</si>
  <si>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</si>
  <si>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</si>
  <si>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</si>
  <si>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</si>
  <si>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</si>
  <si>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</si>
  <si>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</si>
  <si>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</si>
  <si>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</si>
  <si>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</si>
  <si>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</si>
  <si>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</si>
  <si>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</si>
  <si>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</si>
  <si>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</si>
  <si>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</si>
  <si>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</si>
  <si>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</si>
  <si>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</si>
  <si>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</si>
  <si>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</si>
  <si>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</si>
  <si>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</si>
  <si>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</si>
  <si>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</si>
  <si>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</si>
  <si>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</si>
  <si>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</si>
  <si>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</si>
  <si>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</si>
  <si>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</si>
  <si>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</si>
  <si>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</si>
  <si>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</si>
  <si>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</si>
  <si>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</si>
  <si>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</si>
  <si>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</si>
  <si>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</si>
  <si>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</si>
  <si>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</si>
  <si>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</si>
  <si>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</si>
  <si>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</si>
  <si>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</si>
  <si>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</si>
  <si>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</si>
  <si>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</si>
  <si>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</si>
  <si>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</si>
  <si>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</si>
  <si>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</si>
  <si>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</si>
  <si>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</si>
  <si>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</si>
  <si>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</si>
  <si>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</si>
  <si>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</si>
  <si>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</si>
  <si>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</si>
  <si>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</si>
  <si>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</si>
  <si>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</si>
  <si>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</si>
  <si>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</si>
  <si>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</si>
  <si>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</si>
  <si>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</si>
  <si>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</si>
  <si>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</si>
  <si>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</si>
  <si>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</si>
  <si>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</si>
  <si>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</si>
  <si>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</si>
  <si>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</si>
  <si>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</si>
  <si>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</si>
  <si>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</si>
  <si>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</si>
  <si>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</si>
  <si>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</si>
  <si>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</si>
  <si>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</si>
  <si>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</si>
  <si>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</si>
  <si>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</si>
  <si>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</si>
  <si>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</si>
  <si>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</si>
  <si>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</si>
  <si>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</si>
  <si>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</si>
  <si>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</si>
  <si>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</si>
  <si>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</si>
  <si>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</si>
  <si>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</si>
  <si>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</si>
  <si>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</si>
  <si>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</si>
  <si>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</si>
  <si>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</si>
  <si>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</si>
  <si>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</si>
  <si>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</si>
  <si>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</si>
  <si>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</si>
  <si>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</si>
  <si>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</si>
  <si>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</si>
  <si>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</si>
  <si>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</si>
  <si>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</si>
  <si>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</si>
  <si>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</si>
  <si>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</si>
  <si>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</si>
  <si>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</si>
  <si>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</si>
  <si>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</si>
  <si>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</si>
  <si>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</si>
  <si>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</si>
  <si>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</si>
  <si>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</si>
  <si>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</si>
  <si>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</si>
  <si>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</si>
  <si>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</si>
  <si>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</si>
  <si>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</si>
  <si>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</si>
  <si>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</si>
  <si>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</si>
  <si>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</si>
  <si>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</si>
  <si>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</si>
  <si>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</si>
  <si>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</si>
  <si>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</si>
  <si>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</si>
  <si>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</si>
  <si>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</si>
  <si>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</si>
  <si>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</si>
  <si>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</si>
  <si>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</si>
  <si>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</si>
  <si>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</si>
  <si>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</si>
  <si>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</si>
  <si>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</si>
  <si>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</si>
  <si>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</si>
  <si>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</si>
  <si>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</si>
  <si>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</si>
  <si>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</si>
  <si>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</si>
  <si>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</si>
  <si>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</si>
  <si>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</si>
  <si>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</si>
  <si>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</si>
  <si>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</si>
  <si>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</si>
  <si>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</si>
  <si>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</si>
  <si>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</si>
  <si>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</si>
  <si>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</si>
  <si>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</si>
  <si>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</si>
  <si>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</si>
  <si>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</si>
  <si>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</si>
  <si>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</si>
  <si>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</si>
  <si>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</si>
  <si>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</si>
  <si>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</si>
  <si>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</si>
  <si>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</si>
  <si>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</si>
  <si>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</si>
  <si>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</si>
  <si>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</si>
  <si>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</si>
  <si>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</si>
  <si>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</si>
  <si>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</si>
  <si>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</si>
  <si>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</si>
  <si>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</si>
  <si>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</si>
  <si>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</si>
  <si>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</si>
  <si>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</si>
  <si>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</si>
  <si>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</si>
  <si>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</si>
  <si>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</si>
  <si>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</si>
  <si>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</si>
  <si>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</si>
  <si>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</si>
  <si>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</si>
  <si>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</si>
  <si>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</si>
  <si>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</si>
  <si>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</si>
  <si>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</si>
  <si>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</si>
  <si>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</si>
  <si>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</si>
  <si>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</si>
  <si>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</si>
  <si>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</si>
  <si>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</si>
  <si>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</si>
  <si>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</si>
  <si>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</si>
  <si>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</si>
  <si>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</si>
  <si>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</si>
  <si>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</si>
  <si>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</si>
  <si>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</si>
  <si>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</si>
  <si>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</si>
  <si>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</si>
  <si>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</si>
  <si>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</si>
  <si>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</si>
  <si>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</si>
  <si>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</si>
  <si>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</si>
  <si>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</si>
  <si>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</si>
  <si>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</si>
  <si>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</si>
  <si>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</si>
  <si>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</si>
  <si>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</si>
  <si>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</si>
  <si>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</si>
  <si>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</si>
  <si>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</si>
  <si>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</si>
  <si>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</si>
  <si>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</si>
  <si>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</si>
  <si>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</si>
  <si>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</si>
  <si>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</si>
  <si>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</si>
  <si>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</si>
  <si>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</si>
  <si>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</si>
  <si>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</si>
  <si>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</si>
  <si>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</si>
  <si>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</si>
  <si>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</si>
  <si>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</si>
  <si>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</si>
  <si>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</si>
  <si>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</si>
  <si>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</si>
  <si>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</si>
  <si>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</si>
  <si>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</si>
  <si>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</si>
  <si>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</si>
  <si>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</si>
  <si>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</si>
  <si>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</si>
  <si>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</si>
  <si>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</si>
  <si>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</si>
  <si>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</si>
  <si>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</si>
  <si>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</si>
  <si>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</si>
  <si>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</si>
  <si>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</si>
  <si>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</si>
  <si>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</si>
  <si>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</si>
  <si>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</si>
  <si>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</si>
  <si>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</si>
  <si>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</si>
  <si>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</si>
  <si>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</si>
  <si>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</si>
  <si>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</si>
  <si>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</si>
  <si>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</si>
  <si>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</si>
  <si>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</si>
  <si>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</si>
  <si>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</si>
  <si>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</si>
  <si>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</si>
  <si>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</si>
  <si>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</si>
  <si>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</si>
  <si>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</si>
  <si>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</si>
  <si>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</si>
  <si>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</si>
  <si>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</si>
  <si>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</si>
  <si>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</si>
  <si>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</si>
  <si>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</si>
  <si>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</si>
  <si>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</si>
  <si>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</si>
  <si>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</si>
  <si>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</si>
  <si>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</si>
  <si>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</si>
  <si>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</si>
  <si>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</si>
  <si>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</si>
  <si>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</si>
  <si>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</si>
  <si>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</si>
  <si>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</si>
  <si>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</si>
  <si>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</si>
  <si>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</si>
  <si>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</si>
  <si>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</si>
  <si>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</si>
  <si>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</si>
  <si>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</si>
  <si>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</si>
  <si>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</si>
  <si>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</si>
  <si>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</si>
  <si>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</si>
  <si>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</si>
  <si>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</si>
  <si>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</si>
  <si>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</si>
  <si>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</si>
  <si>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</si>
  <si>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</si>
  <si>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</si>
  <si>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</si>
  <si>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</si>
  <si>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</si>
  <si>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</si>
  <si>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</si>
  <si>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</si>
  <si>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</si>
  <si>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</si>
  <si>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</si>
  <si>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</si>
  <si>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</si>
  <si>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</si>
  <si>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</si>
  <si>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</si>
  <si>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</si>
  <si>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</si>
  <si>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</si>
  <si>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</si>
  <si>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</si>
  <si>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</si>
  <si>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</si>
  <si>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</si>
  <si>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</si>
  <si>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</si>
  <si>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</si>
  <si>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</si>
  <si>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</si>
  <si>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</si>
  <si>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</si>
  <si>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</si>
  <si>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</si>
  <si>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</si>
  <si>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</si>
  <si>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</si>
  <si>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</si>
  <si>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</si>
  <si>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</si>
  <si>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</si>
  <si>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</si>
  <si>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</si>
  <si>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</si>
  <si>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</si>
  <si>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</si>
  <si>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</si>
  <si>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</si>
  <si>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</si>
  <si>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</si>
  <si>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</si>
  <si>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</si>
  <si>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</si>
  <si>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</si>
  <si>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</si>
  <si>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</si>
  <si>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</si>
  <si>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</si>
  <si>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</si>
  <si>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</si>
  <si>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</si>
  <si>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</si>
  <si>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</si>
  <si>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</si>
  <si>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</si>
  <si>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</si>
  <si>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</si>
  <si>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</si>
  <si>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</si>
  <si>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</si>
  <si>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</si>
  <si>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</si>
  <si>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</si>
  <si>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</si>
  <si>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</si>
  <si>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</si>
  <si>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</si>
  <si>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</si>
  <si>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</si>
  <si>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</si>
  <si>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</si>
  <si>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</si>
  <si>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</si>
  <si>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</si>
  <si>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</si>
  <si>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</si>
  <si>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</si>
  <si>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</si>
  <si>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</si>
  <si>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</si>
  <si>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</si>
  <si>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</si>
  <si>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</si>
  <si>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</si>
  <si>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</si>
  <si>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</si>
  <si>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</si>
  <si>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</si>
  <si>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</si>
  <si>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</si>
  <si>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</si>
  <si>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</si>
  <si>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</si>
  <si>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</si>
  <si>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</si>
  <si>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</si>
  <si>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</si>
  <si>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</si>
  <si>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</si>
  <si>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</si>
  <si>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</si>
  <si>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</si>
  <si>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</si>
  <si>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</si>
  <si>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</si>
  <si>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</si>
  <si>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</si>
  <si>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</si>
  <si>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</si>
  <si>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</si>
  <si>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</si>
  <si>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</si>
  <si>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</si>
  <si>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</si>
  <si>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</si>
  <si>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</si>
  <si>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</si>
  <si>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</si>
  <si>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</si>
  <si>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</si>
  <si>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</si>
  <si>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</si>
  <si>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</si>
  <si>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</si>
  <si>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</si>
  <si>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</si>
  <si>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</si>
  <si>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</si>
  <si>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</si>
  <si>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</si>
  <si>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</si>
  <si>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</si>
  <si>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</si>
  <si>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</si>
  <si>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</si>
  <si>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</si>
  <si>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</si>
  <si>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</si>
  <si>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</si>
  <si>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</si>
  <si>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</si>
  <si>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</si>
  <si>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</si>
  <si>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</si>
  <si>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</si>
  <si>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</si>
  <si>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</si>
  <si>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</si>
  <si>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</si>
  <si>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</si>
  <si>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</si>
  <si>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</si>
  <si>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</si>
  <si>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</si>
  <si>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</si>
  <si>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</si>
  <si>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</si>
  <si>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</si>
  <si>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</si>
  <si>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</si>
  <si>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</si>
  <si>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</si>
  <si>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</si>
  <si>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</si>
  <si>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</si>
  <si>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</si>
  <si>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</si>
  <si>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</si>
  <si>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</si>
  <si>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</si>
  <si>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</si>
  <si>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</si>
  <si>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</si>
  <si>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</si>
  <si>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</si>
  <si>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</si>
  <si>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</si>
  <si>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</si>
  <si>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</si>
  <si>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</si>
  <si>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</si>
  <si>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</si>
  <si>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</si>
  <si>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</si>
  <si>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</si>
  <si>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</si>
  <si>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</si>
  <si>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</si>
  <si>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</si>
  <si>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</si>
  <si>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</si>
  <si>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</si>
  <si>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</si>
  <si>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</si>
  <si>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</si>
  <si>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</si>
  <si>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</si>
  <si>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</si>
  <si>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</si>
  <si>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</si>
  <si>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</si>
  <si>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</si>
  <si>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</si>
  <si>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</si>
  <si>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</si>
  <si>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</si>
  <si>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</si>
  <si>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</si>
  <si>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</si>
  <si>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</si>
  <si>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</si>
  <si>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</si>
  <si>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</si>
  <si>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</si>
  <si>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</si>
  <si>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</si>
  <si>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</si>
  <si>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</si>
  <si>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</si>
  <si>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</si>
  <si>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</si>
  <si>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</si>
  <si>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</si>
  <si>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</si>
  <si>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</si>
  <si>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</si>
  <si>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</si>
  <si>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</si>
  <si>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</si>
  <si>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</si>
  <si>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</si>
  <si>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</si>
  <si>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</si>
  <si>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</si>
  <si>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</si>
  <si>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</si>
  <si>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</si>
  <si>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</si>
  <si>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</si>
  <si>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</si>
  <si>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</si>
  <si>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</si>
  <si>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</si>
  <si>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</si>
  <si>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</si>
  <si>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</si>
  <si>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</si>
  <si>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</si>
  <si>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</si>
  <si>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</si>
  <si>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</si>
  <si>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</si>
  <si>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</si>
  <si>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</si>
  <si>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</si>
  <si>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</si>
  <si>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</si>
  <si>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</si>
  <si>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</si>
  <si>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</si>
  <si>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</si>
  <si>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</si>
  <si>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</si>
  <si>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</si>
  <si>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</si>
  <si>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</si>
  <si>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</si>
  <si>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</si>
  <si>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</si>
  <si>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</si>
  <si>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</si>
  <si>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</si>
  <si>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</si>
  <si>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</si>
  <si>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</si>
  <si>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</si>
  <si>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</si>
  <si>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</si>
  <si>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</si>
  <si>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</si>
  <si>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</si>
  <si>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</si>
  <si>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</si>
  <si>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</si>
  <si>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</si>
  <si>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</si>
  <si>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</si>
  <si>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</si>
  <si>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</si>
  <si>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</si>
  <si>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</si>
  <si>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</si>
  <si>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</si>
  <si>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</si>
  <si>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</si>
  <si>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</si>
  <si>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</si>
  <si>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</si>
  <si>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</si>
  <si>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</si>
  <si>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</si>
  <si>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</si>
  <si>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</si>
  <si>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</si>
  <si>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</si>
  <si>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</si>
  <si>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</si>
  <si>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</si>
  <si>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</si>
  <si>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</si>
  <si>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</si>
  <si>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</si>
  <si>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</si>
  <si>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</si>
  <si>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</si>
  <si>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</si>
  <si>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</si>
  <si>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</si>
  <si>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</si>
  <si>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</si>
  <si>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</si>
  <si>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</si>
  <si>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</si>
  <si>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</si>
  <si>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</si>
  <si>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</si>
  <si>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</si>
  <si>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</si>
  <si>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</si>
  <si>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</si>
  <si>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</si>
  <si>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</si>
  <si>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</si>
  <si>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</si>
  <si>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</si>
  <si>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</si>
  <si>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</si>
  <si>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</si>
  <si>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</si>
  <si>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</si>
  <si>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</si>
  <si>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</si>
  <si>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</si>
  <si>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</si>
  <si>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</si>
  <si>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</si>
  <si>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</si>
  <si>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</si>
  <si>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</si>
  <si>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</si>
  <si>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</si>
  <si>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</si>
  <si>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</si>
  <si>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</si>
  <si>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</si>
  <si>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</si>
  <si>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</si>
  <si>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</si>
  <si>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</si>
  <si>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</si>
  <si>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</si>
  <si>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</si>
  <si>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</si>
  <si>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</si>
  <si>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</si>
  <si>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</si>
  <si>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</si>
  <si>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</si>
  <si>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</si>
  <si>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</si>
  <si>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</si>
  <si>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</si>
  <si>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</si>
  <si>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</si>
  <si>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</si>
  <si>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</si>
  <si>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</si>
  <si>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</si>
  <si>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</si>
  <si>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</si>
  <si>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</si>
  <si>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</si>
  <si>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</si>
  <si>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</si>
  <si>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</si>
  <si>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</si>
  <si>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</si>
  <si>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</si>
  <si>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</si>
  <si>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</si>
  <si>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</si>
  <si>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</si>
  <si>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</si>
  <si>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</si>
  <si>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</si>
  <si>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</si>
  <si>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</si>
  <si>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</si>
  <si>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</si>
  <si>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</si>
  <si>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</si>
  <si>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</si>
  <si>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</si>
  <si>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</si>
  <si>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</si>
  <si>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</si>
  <si>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</si>
  <si>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</si>
  <si>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</si>
  <si>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</si>
  <si>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</si>
  <si>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</si>
  <si>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</si>
  <si>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</si>
  <si>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</si>
  <si>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</si>
  <si>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</si>
  <si>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</si>
  <si>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</si>
  <si>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</si>
  <si>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</si>
  <si>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</si>
  <si>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</si>
  <si>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</si>
  <si>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</si>
  <si>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</si>
  <si>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</si>
  <si>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</si>
  <si>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</si>
  <si>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</si>
  <si>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</si>
  <si>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</si>
  <si>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</si>
  <si>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</si>
  <si>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</si>
  <si>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</si>
  <si>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</si>
  <si>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</si>
  <si>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</si>
  <si>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</si>
  <si>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</si>
  <si>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</si>
  <si>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</si>
  <si>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</si>
  <si>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</si>
  <si>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</si>
  <si>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</si>
  <si>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</si>
  <si>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</si>
  <si>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</si>
  <si>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</si>
  <si>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</si>
  <si>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</si>
  <si>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</si>
  <si>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</si>
  <si>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</si>
  <si>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</si>
  <si>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</si>
  <si>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</si>
  <si>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</si>
  <si>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</si>
  <si>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</si>
  <si>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</si>
  <si>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</si>
  <si>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</si>
  <si>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</si>
  <si>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</si>
  <si>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</si>
  <si>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</si>
  <si>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</si>
  <si>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</si>
  <si>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</si>
  <si>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</si>
  <si>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</si>
  <si>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</si>
  <si>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</si>
  <si>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</si>
  <si>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</si>
  <si>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</si>
  <si>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</si>
  <si>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</si>
  <si>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</si>
  <si>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</si>
  <si>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</si>
  <si>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</si>
  <si>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</si>
  <si>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</si>
  <si>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</si>
  <si>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</si>
  <si>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</si>
  <si>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</si>
  <si>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</si>
  <si>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</si>
  <si>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</si>
  <si>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</si>
  <si>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</si>
  <si>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</si>
  <si>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</si>
  <si>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</si>
  <si>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</si>
  <si>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</si>
  <si>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</si>
  <si>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</si>
  <si>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</si>
  <si>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</si>
  <si>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</si>
  <si>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</si>
  <si>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</si>
  <si>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</si>
  <si>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</si>
  <si>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</si>
  <si>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</si>
  <si>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</si>
  <si>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</si>
  <si>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</si>
  <si>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</si>
  <si>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</si>
  <si>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</si>
  <si>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</si>
  <si>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</si>
  <si>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</si>
  <si>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</si>
  <si>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</si>
  <si>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</si>
  <si>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</si>
  <si>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</si>
  <si>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</si>
  <si>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</si>
  <si>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</si>
  <si>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</si>
  <si>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</si>
  <si>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</si>
  <si>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</si>
  <si>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</si>
  <si>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</si>
  <si>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</si>
  <si>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</si>
  <si>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</si>
  <si>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</si>
  <si>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</si>
  <si>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</si>
  <si>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</si>
  <si>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</si>
  <si>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</si>
  <si>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</si>
  <si>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</si>
  <si>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</si>
  <si>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</si>
  <si>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</si>
  <si>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</si>
  <si>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</si>
  <si>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</si>
  <si>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</si>
  <si>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</si>
  <si>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</si>
  <si>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</si>
  <si>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</si>
  <si>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</si>
  <si>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</si>
  <si>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</si>
  <si>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</si>
  <si>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</si>
  <si>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</si>
  <si>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</si>
  <si>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</si>
  <si>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</si>
  <si>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</si>
  <si>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</si>
  <si>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</si>
  <si>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</si>
  <si>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</si>
  <si>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</si>
  <si>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</si>
  <si>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</si>
  <si>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</si>
  <si>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</si>
  <si>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</si>
  <si>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</si>
  <si>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</si>
  <si>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</si>
  <si>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</si>
  <si>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</si>
  <si>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</si>
  <si>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</si>
  <si>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</si>
  <si>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</si>
  <si>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</si>
  <si>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</si>
  <si>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</si>
  <si>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</si>
  <si>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</si>
  <si>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</si>
  <si>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</si>
  <si>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</si>
  <si>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</si>
  <si>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</si>
  <si>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</si>
  <si>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</si>
  <si>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</si>
  <si>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</si>
  <si>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</si>
  <si>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</si>
  <si>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</si>
  <si>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</si>
  <si>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</si>
  <si>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</si>
  <si>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</si>
  <si>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</si>
  <si>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</si>
  <si>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</si>
  <si>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</si>
  <si>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</si>
  <si>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</si>
  <si>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</si>
  <si>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</si>
  <si>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</si>
  <si>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</si>
  <si>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</si>
  <si>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</si>
  <si>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</si>
  <si>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</si>
  <si>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</si>
  <si>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</si>
  <si>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</si>
  <si>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</si>
  <si>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</si>
  <si>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</si>
  <si>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</si>
  <si>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</si>
  <si>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</si>
  <si>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</si>
  <si>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</si>
  <si>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</si>
  <si>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</si>
  <si>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</si>
  <si>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</si>
  <si>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</si>
  <si>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</si>
  <si>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</si>
  <si>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</si>
  <si>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</si>
  <si>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</si>
  <si>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</si>
  <si>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</si>
  <si>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</si>
  <si>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</si>
  <si>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</si>
  <si>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</si>
  <si>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</si>
  <si>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</si>
  <si>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</si>
  <si>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</si>
  <si>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</si>
  <si>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</si>
  <si>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</si>
  <si>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</si>
  <si>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</si>
  <si>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</si>
  <si>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</si>
  <si>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</si>
  <si>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</si>
  <si>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</si>
  <si>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</si>
  <si>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</si>
  <si>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</si>
  <si>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</si>
  <si>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</si>
  <si>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</si>
  <si>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</si>
  <si>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</si>
  <si>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</si>
  <si>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</si>
  <si>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</si>
  <si>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</si>
  <si>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</si>
  <si>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</si>
  <si>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</si>
  <si>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</si>
  <si>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</si>
  <si>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</si>
  <si>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</si>
  <si>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</si>
  <si>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</si>
  <si>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</si>
  <si>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</si>
  <si>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</si>
  <si>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</si>
  <si>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</si>
  <si>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</si>
  <si>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</si>
  <si>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</si>
  <si>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</si>
  <si>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</si>
  <si>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</si>
  <si>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</si>
  <si>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</si>
  <si>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</si>
  <si>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</si>
  <si>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</si>
  <si>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</si>
  <si>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</si>
  <si>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</si>
  <si>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</si>
  <si>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</si>
  <si>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</si>
  <si>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</si>
  <si>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</si>
  <si>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</si>
  <si>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</si>
  <si>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</si>
  <si>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</si>
  <si>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</si>
  <si>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</si>
  <si>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</si>
  <si>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</si>
  <si>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</si>
  <si>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</si>
  <si>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</si>
  <si>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</si>
  <si>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</si>
  <si>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</si>
  <si>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</si>
  <si>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</si>
  <si>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</si>
  <si>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</si>
  <si>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</si>
  <si>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</si>
  <si>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</si>
  <si>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</si>
  <si>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</si>
  <si>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</si>
  <si>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</si>
  <si>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</si>
  <si>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</si>
  <si>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</si>
  <si>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</si>
  <si>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</si>
  <si>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</si>
  <si>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</si>
  <si>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</si>
  <si>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</si>
  <si>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</si>
  <si>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</si>
  <si>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</si>
  <si>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</si>
  <si>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</si>
  <si>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</si>
  <si>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</si>
  <si>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</si>
  <si>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</si>
  <si>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</si>
  <si>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</si>
  <si>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</si>
  <si>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</si>
  <si>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</si>
  <si>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</si>
  <si>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</si>
  <si>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</si>
  <si>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</si>
  <si>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</si>
  <si>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</si>
  <si>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</si>
  <si>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</si>
  <si>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</si>
  <si>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</si>
  <si>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</si>
  <si>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</si>
  <si>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</si>
  <si>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</si>
  <si>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</si>
  <si>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</si>
  <si>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</si>
  <si>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</si>
  <si>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</si>
  <si>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</si>
  <si>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</si>
  <si>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</si>
  <si>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</si>
  <si>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</si>
  <si>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</si>
  <si>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</si>
  <si>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</si>
  <si>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</si>
  <si>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</si>
  <si>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</si>
  <si>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</si>
  <si>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</si>
  <si>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</si>
  <si>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</si>
  <si>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</si>
  <si>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</si>
  <si>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</si>
  <si>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</si>
  <si>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</si>
  <si>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</si>
  <si>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</si>
  <si>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</si>
  <si>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</si>
  <si>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</si>
  <si>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</si>
  <si>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</si>
  <si>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</si>
  <si>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</si>
  <si>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</si>
  <si>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</si>
  <si>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</si>
  <si>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</si>
  <si>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</si>
  <si>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</si>
  <si>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</si>
  <si>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</si>
  <si>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</si>
  <si>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</si>
  <si>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</si>
  <si>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</si>
  <si>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</si>
  <si>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</si>
  <si>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</si>
  <si>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</si>
  <si>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</si>
  <si>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</si>
  <si>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</si>
  <si>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</si>
  <si>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</si>
  <si>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</si>
  <si>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</si>
  <si>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</si>
  <si>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</si>
  <si>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</si>
  <si>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</si>
  <si>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</si>
  <si>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</si>
  <si>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</si>
  <si>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</si>
  <si>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</si>
  <si>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</si>
  <si>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</si>
  <si>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</si>
  <si>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</si>
  <si>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</si>
  <si>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</si>
  <si>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</si>
  <si>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</si>
  <si>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</si>
  <si>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</si>
  <si>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</si>
  <si>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</si>
  <si>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</si>
  <si>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</si>
  <si>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</si>
  <si>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</si>
  <si>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</si>
  <si>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</si>
  <si>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</si>
  <si>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</si>
  <si>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</si>
  <si>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</si>
  <si>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</si>
  <si>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</si>
  <si>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</si>
  <si>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</si>
  <si>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</si>
  <si>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</si>
  <si>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</si>
  <si>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</si>
  <si>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</si>
  <si>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</si>
  <si>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</si>
  <si>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</si>
  <si>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</si>
  <si>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</si>
  <si>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</si>
  <si>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</si>
  <si>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</si>
  <si>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</si>
  <si>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</si>
  <si>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</si>
  <si>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</si>
  <si>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</si>
  <si>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</si>
  <si>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</si>
  <si>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</si>
  <si>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</si>
  <si>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</si>
  <si>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</si>
  <si>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</si>
  <si>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</si>
  <si>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</si>
  <si>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</si>
  <si>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</si>
  <si>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</si>
  <si>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</si>
  <si>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</si>
  <si>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</si>
  <si>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</si>
  <si>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</si>
  <si>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</si>
  <si>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</si>
  <si>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</si>
  <si>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</si>
  <si>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</si>
  <si>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</si>
  <si>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</si>
  <si>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</si>
  <si>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</si>
  <si>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</si>
  <si>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</si>
  <si>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</si>
  <si>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</si>
  <si>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</si>
  <si>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</si>
  <si>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</si>
  <si>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</si>
  <si>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</si>
  <si>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</si>
  <si>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</si>
  <si>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</si>
  <si>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</si>
  <si>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</si>
  <si>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</si>
  <si>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</si>
  <si>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</si>
  <si>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</si>
  <si>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</si>
  <si>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</si>
  <si>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</si>
  <si>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</si>
  <si>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</si>
  <si>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</si>
  <si>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</si>
  <si>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</si>
  <si>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</si>
  <si>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</si>
  <si>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</si>
  <si>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</si>
  <si>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</si>
  <si>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</si>
  <si>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</si>
  <si>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</si>
  <si>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</si>
  <si>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</si>
  <si>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</si>
  <si>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</si>
  <si>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</si>
  <si>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</si>
  <si>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</si>
  <si>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</si>
  <si>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</si>
  <si>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</si>
  <si>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</si>
  <si>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</si>
  <si>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</si>
  <si>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</si>
  <si>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</si>
  <si>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</si>
  <si>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</si>
  <si>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</si>
  <si>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</si>
  <si>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</si>
  <si>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</si>
  <si>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</si>
  <si>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</si>
  <si>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</si>
  <si>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</si>
  <si>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</si>
  <si>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</si>
  <si>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</si>
  <si>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</si>
  <si>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</si>
  <si>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</si>
  <si>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</si>
  <si>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</si>
  <si>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</si>
  <si>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</si>
  <si>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</si>
  <si>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</si>
  <si>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</si>
  <si>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</si>
  <si>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</si>
  <si>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</si>
  <si>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</si>
  <si>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</si>
  <si>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</si>
  <si>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</si>
  <si>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</si>
  <si>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</si>
  <si>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</si>
  <si>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</si>
  <si>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</si>
  <si>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</si>
  <si>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</si>
  <si>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</si>
  <si>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</si>
  <si>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</si>
  <si>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</si>
  <si>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</si>
  <si>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</si>
  <si>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</si>
  <si>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</si>
  <si>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</si>
  <si>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</si>
  <si>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</si>
  <si>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</si>
  <si>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</si>
  <si>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</si>
  <si>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</si>
  <si>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</si>
  <si>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</si>
  <si>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</si>
  <si>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</si>
  <si>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</si>
  <si>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</si>
  <si>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</si>
  <si>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</si>
  <si>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</si>
  <si>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</si>
  <si>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</si>
  <si>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</si>
  <si>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</si>
  <si>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</si>
  <si>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</si>
  <si>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</si>
  <si>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</si>
  <si>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</si>
  <si>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</si>
  <si>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</si>
  <si>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</si>
  <si>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</si>
  <si>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</si>
  <si>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</si>
  <si>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</si>
  <si>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</si>
  <si>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</si>
  <si>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</si>
  <si>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</si>
  <si>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</si>
  <si>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</si>
  <si>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</si>
  <si>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</si>
  <si>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</si>
  <si>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</si>
  <si>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</si>
  <si>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</si>
  <si>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</si>
  <si>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</si>
  <si>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</si>
  <si>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</si>
  <si>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</si>
  <si>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</si>
  <si>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</si>
  <si>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</si>
  <si>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</si>
  <si>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</si>
  <si>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</si>
  <si>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</si>
  <si>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</si>
  <si>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</si>
  <si>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</si>
  <si>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</si>
  <si>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</si>
  <si>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</si>
  <si>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</si>
  <si>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</si>
  <si>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</si>
  <si>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</si>
  <si>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</si>
  <si>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</si>
  <si>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</si>
  <si>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</si>
  <si>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</si>
  <si>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</si>
  <si>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</si>
  <si>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</si>
  <si>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</si>
  <si>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</si>
  <si>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</si>
  <si>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</si>
  <si>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</si>
  <si>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</si>
  <si>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</si>
  <si>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</si>
  <si>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</si>
  <si>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</si>
  <si>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</si>
  <si>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</si>
  <si>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</si>
  <si>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</si>
  <si>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</si>
  <si>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</si>
  <si>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</si>
  <si>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</si>
  <si>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</si>
  <si>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</si>
  <si>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</si>
  <si>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</si>
  <si>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</si>
  <si>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</si>
  <si>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</si>
  <si>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</si>
  <si>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</si>
  <si>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</si>
  <si>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</si>
  <si>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</si>
  <si>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</si>
  <si>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</si>
  <si>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</si>
  <si>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</si>
  <si>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</si>
  <si>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</si>
  <si>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</si>
  <si>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</si>
  <si>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</si>
  <si>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</si>
  <si>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</si>
  <si>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</si>
  <si>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</si>
  <si>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</si>
  <si>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</si>
  <si>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</si>
  <si>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</si>
  <si>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</si>
  <si>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</si>
  <si>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</si>
  <si>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</si>
  <si>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</si>
  <si>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</si>
  <si>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</si>
  <si>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</si>
  <si>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</si>
  <si>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</si>
  <si>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</si>
  <si>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</si>
  <si>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</si>
  <si>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</si>
  <si>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</si>
  <si>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</si>
  <si>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</si>
  <si>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</si>
  <si>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</si>
  <si>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</si>
  <si>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</si>
  <si>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</si>
  <si>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</si>
  <si>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</si>
  <si>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</si>
  <si>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</si>
  <si>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</si>
  <si>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</si>
  <si>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</si>
  <si>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</si>
  <si>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</si>
  <si>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</si>
  <si>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</si>
  <si>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</si>
  <si>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</si>
  <si>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</si>
  <si>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</si>
  <si>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</si>
  <si>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</si>
  <si>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</si>
  <si>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</si>
  <si>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</si>
  <si>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</si>
  <si>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</si>
  <si>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</si>
  <si>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</si>
  <si>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</si>
  <si>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</si>
  <si>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</si>
  <si>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</si>
  <si>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</si>
  <si>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</si>
  <si>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</si>
  <si>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</si>
  <si>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</si>
  <si>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</si>
  <si>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</si>
  <si>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</si>
  <si>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</si>
  <si>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</si>
  <si>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</si>
  <si>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</si>
  <si>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</si>
  <si>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</si>
  <si>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</si>
  <si>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</si>
  <si>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</si>
  <si>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</si>
  <si>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</si>
  <si>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</si>
  <si>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</si>
  <si>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</si>
  <si>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</si>
  <si>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</si>
  <si>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</si>
  <si>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</si>
  <si>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</si>
  <si>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</si>
  <si>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</si>
  <si>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</si>
  <si>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</si>
  <si>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</si>
  <si>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</si>
  <si>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</si>
  <si>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</si>
  <si>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</si>
  <si>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</si>
  <si>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</si>
  <si>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</si>
  <si>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</si>
  <si>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</si>
  <si>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</si>
  <si>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</si>
  <si>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</si>
  <si>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</si>
  <si>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</si>
  <si>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</si>
  <si>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</si>
  <si>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</si>
  <si>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</si>
  <si>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</si>
  <si>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</si>
  <si>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</si>
  <si>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</si>
  <si>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</si>
  <si>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</si>
  <si>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</si>
  <si>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</si>
  <si>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</si>
  <si>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</si>
  <si>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</si>
  <si>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</si>
  <si>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</si>
  <si>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</si>
  <si>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</si>
  <si>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</si>
  <si>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</si>
  <si>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</si>
  <si>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</si>
  <si>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</si>
  <si>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</si>
  <si>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</si>
  <si>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</si>
  <si>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</si>
  <si>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</si>
  <si>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</si>
  <si>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</si>
  <si>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</si>
  <si>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</si>
  <si>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</si>
  <si>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</si>
  <si>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</si>
  <si>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</si>
  <si>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</si>
  <si>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</si>
  <si>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</si>
  <si>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</si>
  <si>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</si>
  <si>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</si>
  <si>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</si>
  <si>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</si>
  <si>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</si>
  <si>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</si>
  <si>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</si>
  <si>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</si>
  <si>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</si>
  <si>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</si>
  <si>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</si>
  <si>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</si>
  <si>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</si>
  <si>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</si>
  <si>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</si>
  <si>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</si>
  <si>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</si>
  <si>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</si>
  <si>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</si>
  <si>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</si>
  <si>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</si>
  <si>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</si>
  <si>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</si>
  <si>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</si>
  <si>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</si>
  <si>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</si>
  <si>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</si>
  <si>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</si>
  <si>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</si>
  <si>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</si>
  <si>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</si>
  <si>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</si>
  <si>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</si>
  <si>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</si>
  <si>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</si>
  <si>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</si>
  <si>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</si>
  <si>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</si>
  <si>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</si>
  <si>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</si>
  <si>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</si>
  <si>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</si>
  <si>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</si>
  <si>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</si>
  <si>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</si>
  <si>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</si>
  <si>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</si>
  <si>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</si>
  <si>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</si>
  <si>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</si>
  <si>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</si>
  <si>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</si>
  <si>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</si>
  <si>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</si>
  <si>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</si>
  <si>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</si>
  <si>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</si>
  <si>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</si>
  <si>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</si>
  <si>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</si>
  <si>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</si>
  <si>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</si>
  <si>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</si>
  <si>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</si>
  <si>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</si>
  <si>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</si>
  <si>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</si>
  <si>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</si>
  <si>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</si>
  <si>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</si>
  <si>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</si>
  <si>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</si>
  <si>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</si>
  <si>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</si>
  <si>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</si>
  <si>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</si>
  <si>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</si>
  <si>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</si>
  <si>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</si>
  <si>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</si>
  <si>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</si>
  <si>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</si>
  <si>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</si>
  <si>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</si>
  <si>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</si>
  <si>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</si>
  <si>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</si>
  <si>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</si>
  <si>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</si>
  <si>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</si>
  <si>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</si>
  <si>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</si>
  <si>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</si>
  <si>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</si>
  <si>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</si>
  <si>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</si>
  <si>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</si>
  <si>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</si>
  <si>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</si>
  <si>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</si>
  <si>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</si>
  <si>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</si>
  <si>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</si>
  <si>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</si>
  <si>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</si>
  <si>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</si>
  <si>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</si>
  <si>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</si>
  <si>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</si>
  <si>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</si>
  <si>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</si>
  <si>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</si>
  <si>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</si>
  <si>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</si>
  <si>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</si>
  <si>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</si>
  <si>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</si>
  <si>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</si>
  <si>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</si>
  <si>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</si>
  <si>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</si>
  <si>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</si>
  <si>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</si>
  <si>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</si>
  <si>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</si>
  <si>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</si>
  <si>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</si>
  <si>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</si>
  <si>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</si>
  <si>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</si>
  <si>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</si>
  <si>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</si>
  <si>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</si>
  <si>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</si>
  <si>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</si>
  <si>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</si>
  <si>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</si>
  <si>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</si>
  <si>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</si>
  <si>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</si>
  <si>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</si>
  <si>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</si>
  <si>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</si>
  <si>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</si>
  <si>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</si>
  <si>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</si>
  <si>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</si>
  <si>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</si>
  <si>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</si>
  <si>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</si>
  <si>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</si>
  <si>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</si>
  <si>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</si>
  <si>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</si>
  <si>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</si>
  <si>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</si>
  <si>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</si>
  <si>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</si>
  <si>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</si>
  <si>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</si>
  <si>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</si>
  <si>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</si>
  <si>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</si>
  <si>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</si>
  <si>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</si>
  <si>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</si>
  <si>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</si>
  <si>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</si>
  <si>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</si>
  <si>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</si>
  <si>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</si>
  <si>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</si>
  <si>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</si>
  <si>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</si>
  <si>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</si>
  <si>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</si>
  <si>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</si>
  <si>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</si>
  <si>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</si>
  <si>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</si>
  <si>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</si>
  <si>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</si>
  <si>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</si>
  <si>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</si>
  <si>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</si>
  <si>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</si>
  <si>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</si>
  <si>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</si>
  <si>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</si>
  <si>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</si>
  <si>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</si>
  <si>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</si>
  <si>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</si>
  <si>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</si>
  <si>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</si>
  <si>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</si>
  <si>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</si>
  <si>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</si>
  <si>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</si>
  <si>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</si>
  <si>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</si>
  <si>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</si>
  <si>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</si>
  <si>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</si>
  <si>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</si>
  <si>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</si>
  <si>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</si>
  <si>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</si>
  <si>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</si>
  <si>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</si>
  <si>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</si>
  <si>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</si>
  <si>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</si>
  <si>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</si>
  <si>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</si>
  <si>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</si>
  <si>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</si>
  <si>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</si>
  <si>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</si>
  <si>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</si>
  <si>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</si>
  <si>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</si>
  <si>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</si>
  <si>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</si>
  <si>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</si>
  <si>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</si>
  <si>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</si>
  <si>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</si>
  <si>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</si>
  <si>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</si>
  <si>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</si>
  <si>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</si>
  <si>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</si>
  <si>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</si>
  <si>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</si>
  <si>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</si>
  <si>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</si>
  <si>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</si>
  <si>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</si>
  <si>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</si>
  <si>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</si>
  <si>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</si>
  <si>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</si>
  <si>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</si>
  <si>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</si>
  <si>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</si>
  <si>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</si>
  <si>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</si>
  <si>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</si>
  <si>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</si>
  <si>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</si>
  <si>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</si>
  <si>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</si>
  <si>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</si>
  <si>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</si>
  <si>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</si>
  <si>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</si>
  <si>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</si>
  <si>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</si>
  <si>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</si>
  <si>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</si>
  <si>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</si>
  <si>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</si>
  <si>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</si>
  <si>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</si>
  <si>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</si>
  <si>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</si>
  <si>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</si>
  <si>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</si>
  <si>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</si>
  <si>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</si>
  <si>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</si>
  <si>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</si>
  <si>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</si>
  <si>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</si>
  <si>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</si>
  <si>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</si>
  <si>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</si>
  <si>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</si>
  <si>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</si>
  <si>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</si>
  <si>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</si>
  <si>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</si>
  <si>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</si>
  <si>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</si>
  <si>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</si>
  <si>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</si>
  <si>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</si>
  <si>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</si>
  <si>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</si>
  <si>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</si>
  <si>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</si>
  <si>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</si>
  <si>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</si>
  <si>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</si>
  <si>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</si>
  <si>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</si>
  <si>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</si>
  <si>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</si>
  <si>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</si>
  <si>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</si>
  <si>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</si>
  <si>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</si>
  <si>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</si>
  <si>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</si>
  <si>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</si>
  <si>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</si>
  <si>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</si>
  <si>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</si>
  <si>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</si>
  <si>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</si>
  <si>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</si>
  <si>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</si>
  <si>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</si>
  <si>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</si>
  <si>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</si>
  <si>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</si>
  <si>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</si>
  <si>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</si>
  <si>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</si>
  <si>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</si>
  <si>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</si>
  <si>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</si>
  <si>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</si>
  <si>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</si>
  <si>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</si>
  <si>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</si>
  <si>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</si>
  <si>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</si>
  <si>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</si>
  <si>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</si>
  <si>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</si>
  <si>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</si>
  <si>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</si>
  <si>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</si>
  <si>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</si>
  <si>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</si>
  <si>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</si>
  <si>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</si>
  <si>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</si>
  <si>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</si>
  <si>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</si>
  <si>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</si>
  <si>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</si>
  <si>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</si>
  <si>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</si>
  <si>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</si>
  <si>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</si>
  <si>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</si>
  <si>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</si>
  <si>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</si>
  <si>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</si>
  <si>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</si>
  <si>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</si>
  <si>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</si>
  <si>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</si>
  <si>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</si>
  <si>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</si>
  <si>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</si>
  <si>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</si>
  <si>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</si>
  <si>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</si>
  <si>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</si>
  <si>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</si>
  <si>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</si>
  <si>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</si>
  <si>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</si>
  <si>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</si>
  <si>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</si>
  <si>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</si>
  <si>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</si>
  <si>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</si>
  <si>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</si>
  <si>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</si>
  <si>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</si>
  <si>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</si>
  <si>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</si>
  <si>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</si>
  <si>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</si>
  <si>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</si>
  <si>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</si>
  <si>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</si>
  <si>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</si>
  <si>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</si>
  <si>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</si>
  <si>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</si>
  <si>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</si>
  <si>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</si>
  <si>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</si>
  <si>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</si>
  <si>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</si>
  <si>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</si>
  <si>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</si>
  <si>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</si>
  <si>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</si>
  <si>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</si>
  <si>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</si>
  <si>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</si>
  <si>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</si>
  <si>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</si>
  <si>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</si>
  <si>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</si>
  <si>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</si>
  <si>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</si>
  <si>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</si>
  <si>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</si>
  <si>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</si>
  <si>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</si>
  <si>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</si>
  <si>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</si>
  <si>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</si>
  <si>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</si>
  <si>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</si>
  <si>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</si>
  <si>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</si>
  <si>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</si>
  <si>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</si>
  <si>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</si>
  <si>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</si>
  <si>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</si>
  <si>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</si>
  <si>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</si>
  <si>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</si>
  <si>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</si>
  <si>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</si>
  <si>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</si>
  <si>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</si>
  <si>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</si>
  <si>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</si>
  <si>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</si>
  <si>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</si>
  <si>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</si>
  <si>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</si>
  <si>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</si>
  <si>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</si>
  <si>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</si>
  <si>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</si>
  <si>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</si>
  <si>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</si>
  <si>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</si>
  <si>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</si>
  <si>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</si>
  <si>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</si>
  <si>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</si>
  <si>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</si>
  <si>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</si>
  <si>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</si>
  <si>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</si>
  <si>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</si>
  <si>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</si>
  <si>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</si>
  <si>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</si>
  <si>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</si>
  <si>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</si>
  <si>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</si>
  <si>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</si>
  <si>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</si>
  <si>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</si>
  <si>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</si>
  <si>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</si>
  <si>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</si>
  <si>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</si>
  <si>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</si>
  <si>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</si>
  <si>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</si>
  <si>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</si>
  <si>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</si>
  <si>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</si>
  <si>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</si>
  <si>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</si>
  <si>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</si>
  <si>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</si>
  <si>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</si>
  <si>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</si>
  <si>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</si>
  <si>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</si>
  <si>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</si>
  <si>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</si>
  <si>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</si>
  <si>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</si>
  <si>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</si>
  <si>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</si>
  <si>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</si>
  <si>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</si>
  <si>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</si>
  <si>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</si>
  <si>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</si>
  <si>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</si>
  <si>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</si>
  <si>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</si>
  <si>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</si>
  <si>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</si>
  <si>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</si>
  <si>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</si>
  <si>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</si>
  <si>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</si>
  <si>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</si>
  <si>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</si>
  <si>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</si>
  <si>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</si>
  <si>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</si>
  <si>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</si>
  <si>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</si>
  <si>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</si>
  <si>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</si>
  <si>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</si>
  <si>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</si>
  <si>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</si>
  <si>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</si>
  <si>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</si>
  <si>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</si>
  <si>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</si>
  <si>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</si>
  <si>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</si>
  <si>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</si>
  <si>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</si>
  <si>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</si>
  <si>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</si>
  <si>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</si>
  <si>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</si>
  <si>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</si>
  <si>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</si>
  <si>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</si>
  <si>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</si>
  <si>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</si>
  <si>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</si>
  <si>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</si>
  <si>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</si>
  <si>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</si>
  <si>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</si>
  <si>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</si>
  <si>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</si>
  <si>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</si>
  <si>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</si>
  <si>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</si>
  <si>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</si>
  <si>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</si>
  <si>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</si>
  <si>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</si>
  <si>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</si>
  <si>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</si>
  <si>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</si>
  <si>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</si>
  <si>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</si>
  <si>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</si>
  <si>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</si>
  <si>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</si>
  <si>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</si>
  <si>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</si>
  <si>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</si>
  <si>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</si>
  <si>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</si>
  <si>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</si>
  <si>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</si>
  <si>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</si>
  <si>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</si>
  <si>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</si>
  <si>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</si>
  <si>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</si>
  <si>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</si>
  <si>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</si>
  <si>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</si>
  <si>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</si>
  <si>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</si>
  <si>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</si>
  <si>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</si>
  <si>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</si>
  <si>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</si>
  <si>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</si>
  <si>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</si>
  <si>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</si>
  <si>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</si>
  <si>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</si>
  <si>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</si>
  <si>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</si>
  <si>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</si>
  <si>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</si>
  <si>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</si>
  <si>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</si>
  <si>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</si>
  <si>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</si>
  <si>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</si>
  <si>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</si>
  <si>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</si>
  <si>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</si>
  <si>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</si>
  <si>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</si>
  <si>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</si>
  <si>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</si>
  <si>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</si>
  <si>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</si>
  <si>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</si>
  <si>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</si>
  <si>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</si>
  <si>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</si>
  <si>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</si>
  <si>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</si>
  <si>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</si>
  <si>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</si>
  <si>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</si>
  <si>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</si>
  <si>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</si>
  <si>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</si>
  <si>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</si>
  <si>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</si>
  <si>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</si>
  <si>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</si>
  <si>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</si>
  <si>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</si>
  <si>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</si>
  <si>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</si>
  <si>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</si>
  <si>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</si>
  <si>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</si>
  <si>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</si>
  <si>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</si>
  <si>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</si>
  <si>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</si>
  <si>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</si>
  <si>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</si>
  <si>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</si>
  <si>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</si>
  <si>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</si>
  <si>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</si>
  <si>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</si>
  <si>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</si>
  <si>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</si>
  <si>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</si>
  <si>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</si>
  <si>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</si>
  <si>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</si>
  <si>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</si>
  <si>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</si>
  <si>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</si>
  <si>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</si>
  <si>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</si>
  <si>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</si>
  <si>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</si>
  <si>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</si>
  <si>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</si>
  <si>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</si>
  <si>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</si>
  <si>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</si>
  <si>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</si>
  <si>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</si>
  <si>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</si>
  <si>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</si>
  <si>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</si>
  <si>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</si>
  <si>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</si>
  <si>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</si>
  <si>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</si>
  <si>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</si>
  <si>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</si>
  <si>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</si>
  <si>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</si>
  <si>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</si>
  <si>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</si>
  <si>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</si>
  <si>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</si>
  <si>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</si>
  <si>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</si>
  <si>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</si>
  <si>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</si>
  <si>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</si>
  <si>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</si>
  <si>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</si>
  <si>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</si>
  <si>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</si>
  <si>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</si>
  <si>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</si>
  <si>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</si>
  <si>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</si>
  <si>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</si>
  <si>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</si>
  <si>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</si>
  <si>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</si>
  <si>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</si>
  <si>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</si>
  <si>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</si>
  <si>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</si>
  <si>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</si>
  <si>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</si>
  <si>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</si>
  <si>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</si>
  <si>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</si>
  <si>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</si>
  <si>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</si>
  <si>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</si>
  <si>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</si>
  <si>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</si>
  <si>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</si>
  <si>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</si>
  <si>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</si>
  <si>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</si>
  <si>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</si>
  <si>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</si>
  <si>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</si>
  <si>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</si>
  <si>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</si>
  <si>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</si>
  <si>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</si>
  <si>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</si>
  <si>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</si>
  <si>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</si>
  <si>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</si>
  <si>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</si>
  <si>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</si>
  <si>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</si>
  <si>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</si>
  <si>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</si>
  <si>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</si>
  <si>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</si>
  <si>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</si>
  <si>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</si>
  <si>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</si>
  <si>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</si>
  <si>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</si>
  <si>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</si>
  <si>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</si>
  <si>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</si>
  <si>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</si>
  <si>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</si>
  <si>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</si>
  <si>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</si>
  <si>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</si>
  <si>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</si>
  <si>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</si>
  <si>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</si>
  <si>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</si>
  <si>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</si>
  <si>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</si>
  <si>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</si>
  <si>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</si>
  <si>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</si>
  <si>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</si>
  <si>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</si>
  <si>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</si>
  <si>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</si>
  <si>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</si>
  <si>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</si>
  <si>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</si>
  <si>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</si>
  <si>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</si>
  <si>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</si>
  <si>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</si>
  <si>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</si>
  <si>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</si>
  <si>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</si>
  <si>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</si>
  <si>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</si>
  <si>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</si>
  <si>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</si>
  <si>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</si>
  <si>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</si>
  <si>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</si>
  <si>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</si>
  <si>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</si>
  <si>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</si>
  <si>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</si>
  <si>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</si>
  <si>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</si>
  <si>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</si>
  <si>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</si>
  <si>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</si>
  <si>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</si>
  <si>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</si>
  <si>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</si>
  <si>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</si>
  <si>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</si>
  <si>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</si>
  <si>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</si>
  <si>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</si>
  <si>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</si>
  <si>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</si>
  <si>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</si>
  <si>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</si>
  <si>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</si>
  <si>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</si>
  <si>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</si>
  <si>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</si>
  <si>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</si>
  <si>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</si>
  <si>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</si>
  <si>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</si>
  <si>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</si>
  <si>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</si>
  <si>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</si>
  <si>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</si>
  <si>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</si>
  <si>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</si>
  <si>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</si>
  <si>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</si>
  <si>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</si>
  <si>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</si>
  <si>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</si>
  <si>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</si>
  <si>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</si>
  <si>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</si>
  <si>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</si>
  <si>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</si>
  <si>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</si>
  <si>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</si>
  <si>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</si>
  <si>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</si>
  <si>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</si>
  <si>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</si>
  <si>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</si>
  <si>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</si>
  <si>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</si>
  <si>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</si>
  <si>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</si>
  <si>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</si>
  <si>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</si>
  <si>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</si>
  <si>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</si>
  <si>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</si>
  <si>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</si>
  <si>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</si>
  <si>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</si>
  <si>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</si>
  <si>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</si>
  <si>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</si>
  <si>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</si>
  <si>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</si>
  <si>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</si>
  <si>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</si>
  <si>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</si>
  <si>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</si>
  <si>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</si>
  <si>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</si>
  <si>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</si>
  <si>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</si>
  <si>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</si>
  <si>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</si>
  <si>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</si>
  <si>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</si>
  <si>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</si>
  <si>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</si>
  <si>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</si>
  <si>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</si>
  <si>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</si>
  <si>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</si>
  <si>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</si>
  <si>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</si>
  <si>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</si>
  <si>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</si>
  <si>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</si>
  <si>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</si>
  <si>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</si>
  <si>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</si>
  <si>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</si>
  <si>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</si>
  <si>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</si>
  <si>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</si>
  <si>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</si>
  <si>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</si>
  <si>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</si>
  <si>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</si>
  <si>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</si>
  <si>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</si>
  <si>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</si>
  <si>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</si>
  <si>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</si>
  <si>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</si>
  <si>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</si>
  <si>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</si>
  <si>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</si>
  <si>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</si>
  <si>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</si>
  <si>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</si>
  <si>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</si>
  <si>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</si>
  <si>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</si>
  <si>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</si>
  <si>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</si>
  <si>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</si>
  <si>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</si>
  <si>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</si>
  <si>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</si>
  <si>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</si>
  <si>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</si>
  <si>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</si>
  <si>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</si>
  <si>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</si>
  <si>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</si>
  <si>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</si>
  <si>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</si>
  <si>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</si>
  <si>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</si>
  <si>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</si>
  <si>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</si>
  <si>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</si>
  <si>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</si>
  <si>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</si>
  <si>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</si>
  <si>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</si>
  <si>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</si>
  <si>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</si>
  <si>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</si>
  <si>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</si>
  <si>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</si>
  <si>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</si>
  <si>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</si>
  <si>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</si>
  <si>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</si>
  <si>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</si>
  <si>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</si>
  <si>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</si>
  <si>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</si>
  <si>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</si>
  <si>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</si>
  <si>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</si>
  <si>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</si>
  <si>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</si>
  <si>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</si>
  <si>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</si>
  <si>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</si>
  <si>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</si>
  <si>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</si>
  <si>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</si>
  <si>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</si>
  <si>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</si>
  <si>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</si>
  <si>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</si>
  <si>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</si>
  <si>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</si>
  <si>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</si>
  <si>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</si>
  <si>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</si>
  <si>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</si>
  <si>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</si>
  <si>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</si>
  <si>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</si>
  <si>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</si>
  <si>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</si>
  <si>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</si>
  <si>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</si>
  <si>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</si>
  <si>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</si>
  <si>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</si>
  <si>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</si>
  <si>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</si>
  <si>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</si>
  <si>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</si>
  <si>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</si>
  <si>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</si>
  <si>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</si>
  <si>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</si>
  <si>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</si>
  <si>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</si>
  <si>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</si>
  <si>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</si>
  <si>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</si>
  <si>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</si>
  <si>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</si>
  <si>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</si>
  <si>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</si>
  <si>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</si>
  <si>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</si>
  <si>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</si>
  <si>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</si>
  <si>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</si>
  <si>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</si>
  <si>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</si>
  <si>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</si>
  <si>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</si>
  <si>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</si>
  <si>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</si>
  <si>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</si>
  <si>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</si>
  <si>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</si>
  <si>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</si>
  <si>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</si>
  <si>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</si>
  <si>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</si>
  <si>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</si>
  <si>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</si>
  <si>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</si>
  <si>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</si>
  <si>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</si>
  <si>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</si>
  <si>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</si>
  <si>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</si>
  <si>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</si>
  <si>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</si>
  <si>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</si>
  <si>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</si>
  <si>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</si>
  <si>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</si>
  <si>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</si>
  <si>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</si>
  <si>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</si>
  <si>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</si>
  <si>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</si>
  <si>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</si>
  <si>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</si>
  <si>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</si>
  <si>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</si>
  <si>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</si>
  <si>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</si>
  <si>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</si>
  <si>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</si>
  <si>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</si>
  <si>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</si>
  <si>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</si>
  <si>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</si>
  <si>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</si>
  <si>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</si>
  <si>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</si>
  <si>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</si>
  <si>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</si>
  <si>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</si>
  <si>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</si>
  <si>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</si>
  <si>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</si>
  <si>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</si>
  <si>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</si>
  <si>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</si>
  <si>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</si>
  <si>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</si>
  <si>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</si>
  <si>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</si>
  <si>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</si>
  <si>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</si>
  <si>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</si>
  <si>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</si>
  <si>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</si>
  <si>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</si>
  <si>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</si>
  <si>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</si>
  <si>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</si>
  <si>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</si>
  <si>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</si>
  <si>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</si>
  <si>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</si>
  <si>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</si>
  <si>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</si>
  <si>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</si>
  <si>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</si>
  <si>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</si>
  <si>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</si>
  <si>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</si>
  <si>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</si>
  <si>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</si>
  <si>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</si>
  <si>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</si>
  <si>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</si>
  <si>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</si>
  <si>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</si>
  <si>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</si>
  <si>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</si>
  <si>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</si>
  <si>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</si>
  <si>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</si>
  <si>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</si>
  <si>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</si>
  <si>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</si>
  <si>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</si>
  <si>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</si>
  <si>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</si>
  <si>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</si>
  <si>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</si>
  <si>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</si>
  <si>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</si>
  <si>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</si>
  <si>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</si>
  <si>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</si>
  <si>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</si>
  <si>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</si>
  <si>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</si>
  <si>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</si>
  <si>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</si>
  <si>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</si>
  <si>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</si>
  <si>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</si>
  <si>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</si>
  <si>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</si>
  <si>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</si>
  <si>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</si>
  <si>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</si>
  <si>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</si>
  <si>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</si>
  <si>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</si>
  <si>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</si>
  <si>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</si>
  <si>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</si>
  <si>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</si>
  <si>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</si>
  <si>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</si>
  <si>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</si>
  <si>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</si>
  <si>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</si>
  <si>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</si>
  <si>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</si>
  <si>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</si>
  <si>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</si>
  <si>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</si>
  <si>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</si>
  <si>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</si>
  <si>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</si>
  <si>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</si>
  <si>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</si>
  <si>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</si>
  <si>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</si>
  <si>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</si>
  <si>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</si>
  <si>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</si>
  <si>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</si>
  <si>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</si>
  <si>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</si>
  <si>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</si>
  <si>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</si>
  <si>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</si>
  <si>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</si>
  <si>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</si>
  <si>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</si>
  <si>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</si>
  <si>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</si>
  <si>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</si>
  <si>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</si>
  <si>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</si>
  <si>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</si>
  <si>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</si>
  <si>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</si>
  <si>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</si>
  <si>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</si>
  <si>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</si>
  <si>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</si>
  <si>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</si>
  <si>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</si>
  <si>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</si>
  <si>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</si>
  <si>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</si>
  <si>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</si>
  <si>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</si>
  <si>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</si>
  <si>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</si>
  <si>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</si>
  <si>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</si>
  <si>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</si>
  <si>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</si>
  <si>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</si>
  <si>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</si>
  <si>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</si>
  <si>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</si>
  <si>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</si>
  <si>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</si>
  <si>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</si>
  <si>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</si>
  <si>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</si>
  <si>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</si>
  <si>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</si>
  <si>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</si>
  <si>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</si>
  <si>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</si>
  <si>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</si>
  <si>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</si>
  <si>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</si>
  <si>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</si>
  <si>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</si>
  <si>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</si>
  <si>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</si>
  <si>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</si>
  <si>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</si>
  <si>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</si>
  <si>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</si>
  <si>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</si>
  <si>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</si>
  <si>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</si>
  <si>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</si>
  <si>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</si>
  <si>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</si>
  <si>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</si>
  <si>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</si>
  <si>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</si>
  <si>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</si>
  <si>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</si>
  <si>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</si>
  <si>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</si>
  <si>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</si>
  <si>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</si>
  <si>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</si>
  <si>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</si>
  <si>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</si>
  <si>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</si>
  <si>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</si>
  <si>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</si>
  <si>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</si>
  <si>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</si>
  <si>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</si>
  <si>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</si>
  <si>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</si>
  <si>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</si>
  <si>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</si>
  <si>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</si>
  <si>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</si>
  <si>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</si>
  <si>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</si>
  <si>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</si>
  <si>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</si>
  <si>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</si>
  <si>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</si>
  <si>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</si>
  <si>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</si>
  <si>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</si>
  <si>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</si>
  <si>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</si>
  <si>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</si>
  <si>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</si>
  <si>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</si>
  <si>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</si>
  <si>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</si>
  <si>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</si>
  <si>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</si>
  <si>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</si>
  <si>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</si>
  <si>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</si>
  <si>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</si>
  <si>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</si>
  <si>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</si>
  <si>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</si>
  <si>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</si>
  <si>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</si>
  <si>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</si>
  <si>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</si>
  <si>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</si>
  <si>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</si>
  <si>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</si>
  <si>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</si>
  <si>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</si>
  <si>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</si>
  <si>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</si>
  <si>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</si>
  <si>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</si>
  <si>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</si>
  <si>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</si>
  <si>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</si>
  <si>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</si>
  <si>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</si>
  <si>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</si>
  <si>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</si>
  <si>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</si>
  <si>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</si>
  <si>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</si>
  <si>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</si>
  <si>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</si>
  <si>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</si>
  <si>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</si>
  <si>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</si>
  <si>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</si>
  <si>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</si>
  <si>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</si>
  <si>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</si>
  <si>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</si>
  <si>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</si>
  <si>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</si>
  <si>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</si>
  <si>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</si>
  <si>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</si>
  <si>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</si>
  <si>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</si>
  <si>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</si>
  <si>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</si>
  <si>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</si>
  <si>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</si>
  <si>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</si>
  <si>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</si>
  <si>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</si>
  <si>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</si>
  <si>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</si>
  <si>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</si>
  <si>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</si>
  <si>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</si>
  <si>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</si>
  <si>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</si>
  <si>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</si>
  <si>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</si>
  <si>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</si>
  <si>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</si>
  <si>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</si>
  <si>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</si>
  <si>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</si>
  <si>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</si>
  <si>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</si>
  <si>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</si>
  <si>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</si>
  <si>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</si>
  <si>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</si>
  <si>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</si>
  <si>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</si>
  <si>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</si>
  <si>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</si>
  <si>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</si>
  <si>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</si>
  <si>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</si>
  <si>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</si>
  <si>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</si>
  <si>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</si>
  <si>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</si>
  <si>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</si>
  <si>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</si>
  <si>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</si>
  <si>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</si>
  <si>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</si>
  <si>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</si>
  <si>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</si>
  <si>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</si>
  <si>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</si>
  <si>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</si>
  <si>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</si>
  <si>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</si>
  <si>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</si>
  <si>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</si>
  <si>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</si>
  <si>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</si>
  <si>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</si>
  <si>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</si>
  <si>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</si>
  <si>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</si>
  <si>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</si>
  <si>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</si>
  <si>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</si>
  <si>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</si>
  <si>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</si>
  <si>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</si>
  <si>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</si>
  <si>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</si>
  <si>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</si>
  <si>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</si>
  <si>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</si>
  <si>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</si>
  <si>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</si>
  <si>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</si>
  <si>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</si>
  <si>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</si>
  <si>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</si>
  <si>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</si>
  <si>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</si>
  <si>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</si>
  <si>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</si>
  <si>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</si>
  <si>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</si>
  <si>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</si>
  <si>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</si>
  <si>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</si>
  <si>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</si>
  <si>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</si>
  <si>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</si>
  <si>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</si>
  <si>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</si>
  <si>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</si>
  <si>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</si>
  <si>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</si>
  <si>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</si>
  <si>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</si>
  <si>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</si>
  <si>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</si>
  <si>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</si>
  <si>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</si>
  <si>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</si>
  <si>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</si>
  <si>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</si>
  <si>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</si>
  <si>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</si>
  <si>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</si>
  <si>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</si>
  <si>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</si>
  <si>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</si>
  <si>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</si>
  <si>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</si>
  <si>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</si>
  <si>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</si>
  <si>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</si>
  <si>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</si>
  <si>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</si>
  <si>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</si>
  <si>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</si>
  <si>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</si>
  <si>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</si>
  <si>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</si>
  <si>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</si>
  <si>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</si>
  <si>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</si>
  <si>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</si>
  <si>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</si>
  <si>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</si>
  <si>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</si>
  <si>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</si>
  <si>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</si>
  <si>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</si>
  <si>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</si>
  <si>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</si>
  <si>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</si>
  <si>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</si>
  <si>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</si>
  <si>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</si>
  <si>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</si>
  <si>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</si>
  <si>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</si>
  <si>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</si>
  <si>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</si>
  <si>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</si>
  <si>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</si>
  <si>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</si>
  <si>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</si>
  <si>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</si>
  <si>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</si>
  <si>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</si>
  <si>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</si>
  <si>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</si>
  <si>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</si>
  <si>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</si>
  <si>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</si>
  <si>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</si>
  <si>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</si>
  <si>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</si>
  <si>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</si>
  <si>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</si>
  <si>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</si>
  <si>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</si>
  <si>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</si>
  <si>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</si>
  <si>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</si>
  <si>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</si>
  <si>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</si>
  <si>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</si>
  <si>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</si>
  <si>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</si>
  <si>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</si>
  <si>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</si>
  <si>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</si>
  <si>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</si>
  <si>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</si>
  <si>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</si>
  <si>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</si>
  <si>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</si>
  <si>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</si>
  <si>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</si>
  <si>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</si>
  <si>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</si>
  <si>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</si>
  <si>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</si>
  <si>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</si>
  <si>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</si>
  <si>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</si>
  <si>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</si>
  <si>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</si>
  <si>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</si>
  <si>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</si>
  <si>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</si>
  <si>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</si>
  <si>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</si>
  <si>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</si>
  <si>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</si>
  <si>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</si>
  <si>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</si>
  <si>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</si>
  <si>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</si>
  <si>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</si>
  <si>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</si>
  <si>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</si>
  <si>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</si>
  <si>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</si>
  <si>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</si>
  <si>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</si>
  <si>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</si>
  <si>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</si>
  <si>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</si>
  <si>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</si>
  <si>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</si>
  <si>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</si>
  <si>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</si>
  <si>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</si>
  <si>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</si>
  <si>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</si>
  <si>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</si>
  <si>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</si>
  <si>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</si>
  <si>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</si>
  <si>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</si>
  <si>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</si>
  <si>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</si>
  <si>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</si>
  <si>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</si>
  <si>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</si>
  <si>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</si>
  <si>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</si>
  <si>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</si>
  <si>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</si>
  <si>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</si>
  <si>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</si>
  <si>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</si>
  <si>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</si>
  <si>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</si>
  <si>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</si>
  <si>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</si>
  <si>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</si>
  <si>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</si>
  <si>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</si>
  <si>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</si>
  <si>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</si>
  <si>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</si>
  <si>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</si>
  <si>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</si>
  <si>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</si>
  <si>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</si>
  <si>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</si>
  <si>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</si>
  <si>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</si>
  <si>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</si>
  <si>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</si>
  <si>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</si>
  <si>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</si>
  <si>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</si>
  <si>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</si>
  <si>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</si>
  <si>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</si>
  <si>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</si>
  <si>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</si>
  <si>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</si>
  <si>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</si>
  <si>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</si>
  <si>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</si>
  <si>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</si>
  <si>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</si>
  <si>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</si>
  <si>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</si>
  <si>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</si>
  <si>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</si>
  <si>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</si>
  <si>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</si>
  <si>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</si>
  <si>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</si>
  <si>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</si>
  <si>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</si>
  <si>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</si>
  <si>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</si>
  <si>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</si>
  <si>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</si>
  <si>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</si>
  <si>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</si>
  <si>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</si>
  <si>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</si>
  <si>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</si>
  <si>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</si>
  <si>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</si>
  <si>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</si>
  <si>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</si>
  <si>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</si>
  <si>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</si>
  <si>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</si>
  <si>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</si>
  <si>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</si>
  <si>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</si>
  <si>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</si>
  <si>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</si>
  <si>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</si>
  <si>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</si>
  <si>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</si>
  <si>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</si>
  <si>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</si>
  <si>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</si>
  <si>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</si>
  <si>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</si>
  <si>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</si>
  <si>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</si>
  <si>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</si>
  <si>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</si>
  <si>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</si>
  <si>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</si>
  <si>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</si>
  <si>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</si>
  <si>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</si>
  <si>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</si>
  <si>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</si>
  <si>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</si>
  <si>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</si>
  <si>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</si>
  <si>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</si>
  <si>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</si>
  <si>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</si>
  <si>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</si>
  <si>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</si>
  <si>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</si>
  <si>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</si>
  <si>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</si>
  <si>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</si>
  <si>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</si>
  <si>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</si>
  <si>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</si>
  <si>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</si>
  <si>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</si>
  <si>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</si>
  <si>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</si>
  <si>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</si>
  <si>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</si>
  <si>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</si>
  <si>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</si>
  <si>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</si>
  <si>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</si>
  <si>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</si>
  <si>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</si>
  <si>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</si>
  <si>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</si>
  <si>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</si>
  <si>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</si>
  <si>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</si>
  <si>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</si>
  <si>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</si>
  <si>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</si>
  <si>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</si>
  <si>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</si>
  <si>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</si>
  <si>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</si>
  <si>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</si>
  <si>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</si>
  <si>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</si>
  <si>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</si>
  <si>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</si>
  <si>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</si>
  <si>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</si>
  <si>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</si>
  <si>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</si>
  <si>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</si>
  <si>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</si>
  <si>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</si>
  <si>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</si>
  <si>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</si>
  <si>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</si>
  <si>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</si>
  <si>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</si>
  <si>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</si>
  <si>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</si>
  <si>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</si>
  <si>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</si>
  <si>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</si>
  <si>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</si>
  <si>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</si>
  <si>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</si>
  <si>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</si>
  <si>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</si>
  <si>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</si>
  <si>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</si>
  <si>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</si>
  <si>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</si>
  <si>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</si>
  <si>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</si>
  <si>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</si>
  <si>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</si>
  <si>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</si>
  <si>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</si>
  <si>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</si>
  <si>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</si>
  <si>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</si>
  <si>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</si>
  <si>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</si>
  <si>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</si>
  <si>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</si>
  <si>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</si>
  <si>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</si>
  <si>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</si>
  <si>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</si>
  <si>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</si>
  <si>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</si>
  <si>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</si>
  <si>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</si>
  <si>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</si>
  <si>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</si>
  <si>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</si>
  <si>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</si>
  <si>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</si>
  <si>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</si>
  <si>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</si>
  <si>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</si>
  <si>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</si>
  <si>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</si>
  <si>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</si>
  <si>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</si>
  <si>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</si>
  <si>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</si>
  <si>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</si>
  <si>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</si>
  <si>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</si>
  <si>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</si>
  <si>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</si>
  <si>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</si>
  <si>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</si>
  <si>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</si>
  <si>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</si>
  <si>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</si>
  <si>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</si>
  <si>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</si>
  <si>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</si>
  <si>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</si>
  <si>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</si>
  <si>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</si>
  <si>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</si>
  <si>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</si>
  <si>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</si>
  <si>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</si>
  <si>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</si>
  <si>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</si>
  <si>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</si>
  <si>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</si>
  <si>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</si>
  <si>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</si>
  <si>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</si>
  <si>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</si>
  <si>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</si>
  <si>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</si>
  <si>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</si>
  <si>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</si>
  <si>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</si>
  <si>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</si>
  <si>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</si>
  <si>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</si>
  <si>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</si>
  <si>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</si>
  <si>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</si>
  <si>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</si>
  <si>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</si>
  <si>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</si>
  <si>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</si>
  <si>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</si>
  <si>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</si>
  <si>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</si>
  <si>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</si>
  <si>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</si>
  <si>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</si>
  <si>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</si>
  <si>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</si>
  <si>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</si>
  <si>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</si>
  <si>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</si>
  <si>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</si>
  <si>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</si>
  <si>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</si>
  <si>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</si>
  <si>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</si>
  <si>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</si>
  <si>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</si>
  <si>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</si>
  <si>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</si>
  <si>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</si>
  <si>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</si>
  <si>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</si>
  <si>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</si>
  <si>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</si>
  <si>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</si>
  <si>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</si>
  <si>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</si>
  <si>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</si>
  <si>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</si>
  <si>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</si>
  <si>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</si>
  <si>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</si>
  <si>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</si>
  <si>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</si>
  <si>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</si>
  <si>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</si>
  <si>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</si>
  <si>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</si>
  <si>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</si>
  <si>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</si>
  <si>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</si>
  <si>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</si>
  <si>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</si>
  <si>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</si>
  <si>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</si>
  <si>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</si>
  <si>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</si>
  <si>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</si>
  <si>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</si>
  <si>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</si>
  <si>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</si>
  <si>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</si>
  <si>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</si>
  <si>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</si>
  <si>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</si>
  <si>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</si>
  <si>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</si>
  <si>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</si>
  <si>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</si>
  <si>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</si>
  <si>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</si>
  <si>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</si>
  <si>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</si>
  <si>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</si>
  <si>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</si>
  <si>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</si>
  <si>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</si>
  <si>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</si>
  <si>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</si>
  <si>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</si>
  <si>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</si>
  <si>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</si>
  <si>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</si>
  <si>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</si>
  <si>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</si>
  <si>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</si>
  <si>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</si>
  <si>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</si>
  <si>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</si>
  <si>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</si>
  <si>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</si>
  <si>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</si>
  <si>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</si>
  <si>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</si>
  <si>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</si>
  <si>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</si>
  <si>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</si>
  <si>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</si>
  <si>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</si>
  <si>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</si>
  <si>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</si>
  <si>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</si>
  <si>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</si>
  <si>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</si>
  <si>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</si>
  <si>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</si>
  <si>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</si>
  <si>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</si>
  <si>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</si>
  <si>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</si>
  <si>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</si>
  <si>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</si>
  <si>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</si>
  <si>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</si>
  <si>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</si>
  <si>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</si>
  <si>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</si>
  <si>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</si>
  <si>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</si>
  <si>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</si>
  <si>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</si>
  <si>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</si>
  <si>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</si>
  <si>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</si>
  <si>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</si>
  <si>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</si>
  <si>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</si>
  <si>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</si>
  <si>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</si>
  <si>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</si>
  <si>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</si>
  <si>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</si>
  <si>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</si>
  <si>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</si>
  <si>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</si>
  <si>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</si>
  <si>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</si>
  <si>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</si>
  <si>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</si>
  <si>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</si>
  <si>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</si>
  <si>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</si>
  <si>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</si>
  <si>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</si>
  <si>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</si>
  <si>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</si>
  <si>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</si>
  <si>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</si>
  <si>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</si>
  <si>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</si>
  <si>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</si>
  <si>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</si>
  <si>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</si>
  <si>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</si>
  <si>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</si>
  <si>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</si>
  <si>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</si>
  <si>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</si>
  <si>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</si>
  <si>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</si>
  <si>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</si>
  <si>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</si>
  <si>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</si>
  <si>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</si>
  <si>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</si>
  <si>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</si>
  <si>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</si>
  <si>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</si>
  <si>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</si>
  <si>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</si>
  <si>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</si>
  <si>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</si>
  <si>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</si>
  <si>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</si>
  <si>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</si>
  <si>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</si>
  <si>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</si>
  <si>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</si>
  <si>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</si>
  <si>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</si>
  <si>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</si>
  <si>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</si>
  <si>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</si>
  <si>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</si>
  <si>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</si>
  <si>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</si>
  <si>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</si>
  <si>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</si>
  <si>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</si>
  <si>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</si>
  <si>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</si>
  <si>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</si>
  <si>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</si>
  <si>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</si>
  <si>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</si>
  <si>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</si>
  <si>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</si>
  <si>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</si>
  <si>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</si>
  <si>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</si>
  <si>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</si>
  <si>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</si>
  <si>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</si>
  <si>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</si>
  <si>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</si>
  <si>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</si>
  <si>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</si>
  <si>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</si>
  <si>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</si>
  <si>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</si>
  <si>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</si>
  <si>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</si>
  <si>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</si>
  <si>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</si>
  <si>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</si>
  <si>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</si>
  <si>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</si>
  <si>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</si>
  <si>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</si>
  <si>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</si>
  <si>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</si>
  <si>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</si>
  <si>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</si>
  <si>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</si>
  <si>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</si>
  <si>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</si>
  <si>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</si>
  <si>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</si>
  <si>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</si>
  <si>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</si>
  <si>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</si>
  <si>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</si>
  <si>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</si>
  <si>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</si>
  <si>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</si>
  <si>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</si>
  <si>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</si>
  <si>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</si>
  <si>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</si>
  <si>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</si>
  <si>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</si>
  <si>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</si>
  <si>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</si>
  <si>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</si>
  <si>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</si>
  <si>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</si>
  <si>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</si>
  <si>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</si>
  <si>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</si>
  <si>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</si>
  <si>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</si>
  <si>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</si>
  <si>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</si>
  <si>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</si>
  <si>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</si>
  <si>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</si>
  <si>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</si>
  <si>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</si>
  <si>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</si>
  <si>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</si>
  <si>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</si>
  <si>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</si>
  <si>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</si>
  <si>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</si>
  <si>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</si>
  <si>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</si>
  <si>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</si>
  <si>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</si>
  <si>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</si>
  <si>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</si>
  <si>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</si>
  <si>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</si>
  <si>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</si>
  <si>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</si>
  <si>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</si>
  <si>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</si>
  <si>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</si>
  <si>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</si>
  <si>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</si>
  <si>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</si>
  <si>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</si>
  <si>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</si>
  <si>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</si>
  <si>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</si>
  <si>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</si>
  <si>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</si>
  <si>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</si>
  <si>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</si>
  <si>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</si>
  <si>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</si>
  <si>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</si>
  <si>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</si>
  <si>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</si>
  <si>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</si>
  <si>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</si>
  <si>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</si>
  <si>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</si>
  <si>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</si>
  <si>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</si>
  <si>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</si>
  <si>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</si>
  <si>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</si>
  <si>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</si>
  <si>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</si>
  <si>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</si>
  <si>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</si>
  <si>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</si>
  <si>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</si>
  <si>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</si>
  <si>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</si>
  <si>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</si>
  <si>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</si>
  <si>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</si>
  <si>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</si>
  <si>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</si>
  <si>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</si>
  <si>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</si>
  <si>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</si>
  <si>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</si>
  <si>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</si>
  <si>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</si>
  <si>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</si>
  <si>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</si>
  <si>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</si>
  <si>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</si>
  <si>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</si>
  <si>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</si>
  <si>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</si>
  <si>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</si>
  <si>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</si>
  <si>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</si>
  <si>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</si>
  <si>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</si>
  <si>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</si>
  <si>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</si>
  <si>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</si>
  <si>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</si>
  <si>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</si>
  <si>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</si>
  <si>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</si>
  <si>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</si>
  <si>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</si>
  <si>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</si>
  <si>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</si>
  <si>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</si>
  <si>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</si>
  <si>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</si>
  <si>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</si>
  <si>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</si>
  <si>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</si>
  <si>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</si>
  <si>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</si>
  <si>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</si>
  <si>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</si>
  <si>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</si>
  <si>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</si>
  <si>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</si>
  <si>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</si>
  <si>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</si>
  <si>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</si>
  <si>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</si>
  <si>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</si>
  <si>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</si>
  <si>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</si>
  <si>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</si>
  <si>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</si>
  <si>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</si>
  <si>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</si>
  <si>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</si>
  <si>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</si>
  <si>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</si>
  <si>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</si>
  <si>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</si>
  <si>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</si>
  <si>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</si>
  <si>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</si>
  <si>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</si>
  <si>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</si>
  <si>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</si>
  <si>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</si>
  <si>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</si>
  <si>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</si>
  <si>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</si>
  <si>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</si>
  <si>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</si>
  <si>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</si>
  <si>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</si>
  <si>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</si>
  <si>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</si>
  <si>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</si>
  <si>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</si>
  <si>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</si>
  <si>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</si>
  <si>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</si>
  <si>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</si>
  <si>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</si>
  <si>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</si>
  <si>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</si>
  <si>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</si>
  <si>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</si>
  <si>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</si>
  <si>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</si>
  <si>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</si>
  <si>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</si>
  <si>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</si>
  <si>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</si>
  <si>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</si>
  <si>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</si>
  <si>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</si>
  <si>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</si>
  <si>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</si>
  <si>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</si>
  <si>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</si>
  <si>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</si>
  <si>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</si>
  <si>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</si>
  <si>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</si>
  <si>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</si>
  <si>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</si>
  <si>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</si>
  <si>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</si>
  <si>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</si>
  <si>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</si>
  <si>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</si>
  <si>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</si>
  <si>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</si>
  <si>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</si>
  <si>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</si>
  <si>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</si>
  <si>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</si>
  <si>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</si>
  <si>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</si>
  <si>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</si>
  <si>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</si>
  <si>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</si>
  <si>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</si>
  <si>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</si>
  <si>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</si>
  <si>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</si>
  <si>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</si>
  <si>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</si>
  <si>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</si>
  <si>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</si>
  <si>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</si>
  <si>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</si>
  <si>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</si>
  <si>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</si>
  <si>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</si>
  <si>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</si>
  <si>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</si>
  <si>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</si>
  <si>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</si>
  <si>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</si>
  <si>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</si>
  <si>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</si>
  <si>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</si>
  <si>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</si>
  <si>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</si>
  <si>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</si>
  <si>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</si>
  <si>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</si>
  <si>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</si>
  <si>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</si>
  <si>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</si>
  <si>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</si>
  <si>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</si>
  <si>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</si>
  <si>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</si>
  <si>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</si>
  <si>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</si>
  <si>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</si>
  <si>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</si>
  <si>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</si>
  <si>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</si>
  <si>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</si>
  <si>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</si>
  <si>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</si>
  <si>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</si>
  <si>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</si>
  <si>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</si>
  <si>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</si>
  <si>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</si>
  <si>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</si>
  <si>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</si>
  <si>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</si>
  <si>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</si>
  <si>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</si>
  <si>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</si>
  <si>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</si>
  <si>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</si>
  <si>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</si>
  <si>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</si>
  <si>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</si>
  <si>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</si>
  <si>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</si>
  <si>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</si>
  <si>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</si>
  <si>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</si>
  <si>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</si>
  <si>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</si>
  <si>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</si>
  <si>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</si>
  <si>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</si>
  <si>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</si>
  <si>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</si>
  <si>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</si>
  <si>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</si>
  <si>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</si>
  <si>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</si>
  <si>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</si>
  <si>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</si>
  <si>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</si>
  <si>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</si>
  <si>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</si>
  <si>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</si>
  <si>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</si>
  <si>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</si>
  <si>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</si>
  <si>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</si>
  <si>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</si>
  <si>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</si>
  <si>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</si>
  <si>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</si>
  <si>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</si>
  <si>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</si>
  <si>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</si>
  <si>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</si>
  <si>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</si>
  <si>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</si>
  <si>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</si>
  <si>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</si>
  <si>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</si>
  <si>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</si>
  <si>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</si>
  <si>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</si>
  <si>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</si>
  <si>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</si>
  <si>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</si>
  <si>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</si>
  <si>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</si>
  <si>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</si>
  <si>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</si>
  <si>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</si>
  <si>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</si>
  <si>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</si>
  <si>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</si>
  <si>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</si>
  <si>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</si>
  <si>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</si>
  <si>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</si>
  <si>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</si>
  <si>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</si>
  <si>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</si>
  <si>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</si>
  <si>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</si>
  <si>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</si>
  <si>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</si>
  <si>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</si>
  <si>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</si>
  <si>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</si>
  <si>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</si>
  <si>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</si>
  <si>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</si>
  <si>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</si>
  <si>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</si>
  <si>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</si>
  <si>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</si>
  <si>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</si>
  <si>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</si>
  <si>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</si>
  <si>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</si>
  <si>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</si>
  <si>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</si>
  <si>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</si>
  <si>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</si>
  <si>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</si>
  <si>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</si>
  <si>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</si>
  <si>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</si>
  <si>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</si>
  <si>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</si>
  <si>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</si>
  <si>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</si>
  <si>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</si>
  <si>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</si>
  <si>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</si>
  <si>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</si>
  <si>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</si>
  <si>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</si>
  <si>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</si>
  <si>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</si>
  <si>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</si>
  <si>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</si>
  <si>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</si>
  <si>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</si>
  <si>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</si>
  <si>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</si>
  <si>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</si>
  <si>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</si>
  <si>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</si>
  <si>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</si>
  <si>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</si>
  <si>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</si>
  <si>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</si>
  <si>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</si>
  <si>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</si>
  <si>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</si>
  <si>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</si>
  <si>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</si>
  <si>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</si>
  <si>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</si>
  <si>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</si>
  <si>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</si>
  <si>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</si>
  <si>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</si>
  <si>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</si>
  <si>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</si>
  <si>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</si>
  <si>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</si>
  <si>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</si>
  <si>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</si>
  <si>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</si>
  <si>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</si>
  <si>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</si>
  <si>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</si>
  <si>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</si>
  <si>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</si>
  <si>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</si>
  <si>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</si>
  <si>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</si>
  <si>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</si>
  <si>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</si>
  <si>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</si>
  <si>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</si>
  <si>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</si>
  <si>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</si>
  <si>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</si>
  <si>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</si>
  <si>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</si>
  <si>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</si>
  <si>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</si>
  <si>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</si>
  <si>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</si>
  <si>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</si>
  <si>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</si>
  <si>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</si>
  <si>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</si>
  <si>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</si>
  <si>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</si>
  <si>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</si>
  <si>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</si>
  <si>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</si>
  <si>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</si>
  <si>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</si>
  <si>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</si>
  <si>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</si>
  <si>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</si>
  <si>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</si>
  <si>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</si>
  <si>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</si>
  <si>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</si>
  <si>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</si>
  <si>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</si>
  <si>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</si>
  <si>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</si>
  <si>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</si>
  <si>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</si>
  <si>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</si>
  <si>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</si>
  <si>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</si>
  <si>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</si>
  <si>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</si>
  <si>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</si>
  <si>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</si>
  <si>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</si>
  <si>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</si>
  <si>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</si>
  <si>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</si>
  <si>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</si>
  <si>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</si>
  <si>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</si>
  <si>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</si>
  <si>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</si>
  <si>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</si>
  <si>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</si>
  <si>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</si>
  <si>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</si>
  <si>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</si>
  <si>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</si>
  <si>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</si>
  <si>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</si>
  <si>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</si>
  <si>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</si>
  <si>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</si>
  <si>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</si>
  <si>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</si>
  <si>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</si>
  <si>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</si>
  <si>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</si>
  <si>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</si>
  <si>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</si>
  <si>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</si>
  <si>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</si>
  <si>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</si>
  <si>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</si>
  <si>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</si>
  <si>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</si>
  <si>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</si>
  <si>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</si>
  <si>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</si>
  <si>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</si>
  <si>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</si>
  <si>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</si>
  <si>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</si>
  <si>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</si>
  <si>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</si>
  <si>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</si>
  <si>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</si>
  <si>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</si>
  <si>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</si>
  <si>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</si>
  <si>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</si>
  <si>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</si>
  <si>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</si>
  <si>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</si>
  <si>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</si>
  <si>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</si>
  <si>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</si>
  <si>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</si>
  <si>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</si>
  <si>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</si>
  <si>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</si>
  <si>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</si>
  <si>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</si>
  <si>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</si>
  <si>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</si>
  <si>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</si>
  <si>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</si>
  <si>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</si>
  <si>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</si>
  <si>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</si>
  <si>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</si>
  <si>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</si>
  <si>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</si>
  <si>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</si>
  <si>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</si>
  <si>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</si>
  <si>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</si>
  <si>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</si>
  <si>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</si>
  <si>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</si>
  <si>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</si>
  <si>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</si>
  <si>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</si>
  <si>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</si>
  <si>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</si>
  <si>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</si>
  <si>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</si>
  <si>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</si>
  <si>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</si>
  <si>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</si>
  <si>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</si>
  <si>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</si>
  <si>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</si>
  <si>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</si>
  <si>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</si>
  <si>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</si>
  <si>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</si>
  <si>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</si>
  <si>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</si>
  <si>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</si>
  <si>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</si>
  <si>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</si>
  <si>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</si>
  <si>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</si>
  <si>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</si>
  <si>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</si>
  <si>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</si>
  <si>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</si>
  <si>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</si>
  <si>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</si>
  <si>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</si>
  <si>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</si>
  <si>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</si>
  <si>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</si>
  <si>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</si>
  <si>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</si>
  <si>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</si>
  <si>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</si>
  <si>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</si>
  <si>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</si>
  <si>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</si>
  <si>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</si>
  <si>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</si>
  <si>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</si>
  <si>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</si>
  <si>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</si>
  <si>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</si>
  <si>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</si>
  <si>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</si>
  <si>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</si>
  <si>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</si>
  <si>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</si>
  <si>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</si>
  <si>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</si>
  <si>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</si>
  <si>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</si>
  <si>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</si>
  <si>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</si>
  <si>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</si>
  <si>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</si>
  <si>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</si>
  <si>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</si>
  <si>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</si>
  <si>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</si>
  <si>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</si>
  <si>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</si>
  <si>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</si>
  <si>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</si>
  <si>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</si>
  <si>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</si>
  <si>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</si>
  <si>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</si>
  <si>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</si>
  <si>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</si>
  <si>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</si>
  <si>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</si>
  <si>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</si>
  <si>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</si>
  <si>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</si>
  <si>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</si>
  <si>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</si>
  <si>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</si>
  <si>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</si>
  <si>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</si>
  <si>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</si>
  <si>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</si>
  <si>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</si>
  <si>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</si>
  <si>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</si>
  <si>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</si>
  <si>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</si>
  <si>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</si>
  <si>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</si>
  <si>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</si>
  <si>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</si>
  <si>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</si>
  <si>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</si>
  <si>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</si>
  <si>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</si>
  <si>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</si>
  <si>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</si>
  <si>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</si>
  <si>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</si>
  <si>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</si>
  <si>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</si>
  <si>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</si>
  <si>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</si>
  <si>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</si>
  <si>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</si>
  <si>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</si>
  <si>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</si>
  <si>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</si>
  <si>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</si>
  <si>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</si>
  <si>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</si>
  <si>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</si>
  <si>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</si>
  <si>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</si>
  <si>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</si>
  <si>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</si>
  <si>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</si>
  <si>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</si>
  <si>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</si>
  <si>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</si>
  <si>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</si>
  <si>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</si>
  <si>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</si>
  <si>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</si>
  <si>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</si>
  <si>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</si>
  <si>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</si>
  <si>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</si>
  <si>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</si>
  <si>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</si>
  <si>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</si>
  <si>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</si>
  <si>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</si>
  <si>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</si>
  <si>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</si>
  <si>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</si>
  <si>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</si>
  <si>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</si>
  <si>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</si>
  <si>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</si>
  <si>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</si>
  <si>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</si>
  <si>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</si>
  <si>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</si>
  <si>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</si>
  <si>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</si>
  <si>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</si>
  <si>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</si>
  <si>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</si>
  <si>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</si>
  <si>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</si>
  <si>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</si>
  <si>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</si>
  <si>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</si>
  <si>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</si>
  <si>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</si>
  <si>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</si>
  <si>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</si>
  <si>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</si>
  <si>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</si>
  <si>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</si>
  <si>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</si>
  <si>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</si>
  <si>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</si>
  <si>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</si>
  <si>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</si>
  <si>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</si>
  <si>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</si>
  <si>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</si>
  <si>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</si>
  <si>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</si>
  <si>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</si>
  <si>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</si>
  <si>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</si>
  <si>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</si>
  <si>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</si>
  <si>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</si>
  <si>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</si>
  <si>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</si>
  <si>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</si>
  <si>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</si>
  <si>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</si>
  <si>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</si>
  <si>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</si>
  <si>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</si>
  <si>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</si>
  <si>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</si>
  <si>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</si>
  <si>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</si>
  <si>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</si>
  <si>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</si>
  <si>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</si>
  <si>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</si>
  <si>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</si>
  <si>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</si>
  <si>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</si>
  <si>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</si>
  <si>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</si>
  <si>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</si>
  <si>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</si>
  <si>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</si>
  <si>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</si>
  <si>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</si>
  <si>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</si>
  <si>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</si>
  <si>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</si>
  <si>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</si>
  <si>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</si>
  <si>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</si>
  <si>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</si>
  <si>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</si>
  <si>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</si>
  <si>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</si>
  <si>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</si>
  <si>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</si>
  <si>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</si>
  <si>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</si>
  <si>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</si>
  <si>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</si>
  <si>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</si>
  <si>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</si>
  <si>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</si>
  <si>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</si>
  <si>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</si>
  <si>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</si>
  <si>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</si>
  <si>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</si>
  <si>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</si>
  <si>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</si>
  <si>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</si>
  <si>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</si>
  <si>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</si>
  <si>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</si>
  <si>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</si>
  <si>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</si>
  <si>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</si>
  <si>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</si>
  <si>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</si>
  <si>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</si>
  <si>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</si>
  <si>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</si>
  <si>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</si>
  <si>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</si>
  <si>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</si>
  <si>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</si>
  <si>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</si>
  <si>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</si>
  <si>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</si>
  <si>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</si>
  <si>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</si>
  <si>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</si>
  <si>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</si>
  <si>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</si>
  <si>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</si>
  <si>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</si>
  <si>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</si>
  <si>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</si>
  <si>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</si>
  <si>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</si>
  <si>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</si>
  <si>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</si>
  <si>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</si>
  <si>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</si>
  <si>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</si>
  <si>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</si>
  <si>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</si>
  <si>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</si>
  <si>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</si>
  <si>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</si>
  <si>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</si>
  <si>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</si>
  <si>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</si>
  <si>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</si>
  <si>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</si>
  <si>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</si>
  <si>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</si>
  <si>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</si>
  <si>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</si>
  <si>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</si>
  <si>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</si>
  <si>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</si>
  <si>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</si>
  <si>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</si>
  <si>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</si>
  <si>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</si>
  <si>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</si>
  <si>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</si>
  <si>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</si>
  <si>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</si>
  <si>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</si>
  <si>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</si>
  <si>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</si>
  <si>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</si>
  <si>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</si>
  <si>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</si>
  <si>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</si>
  <si>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</si>
  <si>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</si>
  <si>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</si>
  <si>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</si>
  <si>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</si>
  <si>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</si>
  <si>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</si>
  <si>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</si>
  <si>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</si>
  <si>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</si>
  <si>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</si>
  <si>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</si>
  <si>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</si>
  <si>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</si>
  <si>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</si>
  <si>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</si>
  <si>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</si>
  <si>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</si>
  <si>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</si>
  <si>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</si>
  <si>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</si>
  <si>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</si>
  <si>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</si>
  <si>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</si>
  <si>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</si>
  <si>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</si>
  <si>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</si>
  <si>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</si>
  <si>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</si>
  <si>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</si>
  <si>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</si>
  <si>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</si>
  <si>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</si>
  <si>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</si>
  <si>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</si>
  <si>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</si>
  <si>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</si>
  <si>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</si>
  <si>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</si>
  <si>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</si>
  <si>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</si>
  <si>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</si>
  <si>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</si>
  <si>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</si>
  <si>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</si>
  <si>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</si>
  <si>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</si>
  <si>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</si>
  <si>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</si>
  <si>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</si>
  <si>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</si>
  <si>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</si>
  <si>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</si>
  <si>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</si>
  <si>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</si>
  <si>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</si>
  <si>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</si>
  <si>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</si>
  <si>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</si>
  <si>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</si>
  <si>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</si>
  <si>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</si>
  <si>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</si>
  <si>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</si>
  <si>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</si>
  <si>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</si>
  <si>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</si>
  <si>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</si>
  <si>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</si>
  <si>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</si>
  <si>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</si>
  <si>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</si>
  <si>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</si>
  <si>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</si>
  <si>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</si>
  <si>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</si>
  <si>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</si>
  <si>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</si>
  <si>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</si>
  <si>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</si>
  <si>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</si>
  <si>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</si>
  <si>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</si>
  <si>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</si>
  <si>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</si>
  <si>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</si>
  <si>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</si>
  <si>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</si>
  <si>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</si>
  <si>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</si>
  <si>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</si>
  <si>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</si>
  <si>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</si>
  <si>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</si>
  <si>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</si>
  <si>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</si>
  <si>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</si>
  <si>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</si>
  <si>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</si>
  <si>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</si>
  <si>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</si>
  <si>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</si>
  <si>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</si>
  <si>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</si>
  <si>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</si>
  <si>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</si>
  <si>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</si>
  <si>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</si>
  <si>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</si>
  <si>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</si>
  <si>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</si>
  <si>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</si>
  <si>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</si>
  <si>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</si>
  <si>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</si>
  <si>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</si>
  <si>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</si>
  <si>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</si>
  <si>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</si>
  <si>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</si>
  <si>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</si>
  <si>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</si>
  <si>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</si>
  <si>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</si>
  <si>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</si>
  <si>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</si>
  <si>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</si>
  <si>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</si>
  <si>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</si>
  <si>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</si>
  <si>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</si>
  <si>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</si>
  <si>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</si>
  <si>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</si>
  <si>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</si>
  <si>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</si>
  <si>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</si>
  <si>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</si>
  <si>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</si>
  <si>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</si>
  <si>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</si>
  <si>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</si>
  <si>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</si>
  <si>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</si>
  <si>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</si>
  <si>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</si>
  <si>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</si>
  <si>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</si>
  <si>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</si>
  <si>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</si>
  <si>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</si>
  <si>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</si>
  <si>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</si>
  <si>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</si>
  <si>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</si>
  <si>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</si>
  <si>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</si>
  <si>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</si>
  <si>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</si>
  <si>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</si>
  <si>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</si>
  <si>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</si>
  <si>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</si>
  <si>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</si>
  <si>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</si>
  <si>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</si>
  <si>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</si>
  <si>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</si>
  <si>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</si>
  <si>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</si>
  <si>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</si>
  <si>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</si>
  <si>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</si>
  <si>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</si>
  <si>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</si>
  <si>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</si>
  <si>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</si>
  <si>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</si>
  <si>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</si>
  <si>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</si>
  <si>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</si>
  <si>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</si>
  <si>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</si>
  <si>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</si>
  <si>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</si>
  <si>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</si>
  <si>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</si>
  <si>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</si>
  <si>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</si>
  <si>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</si>
  <si>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</si>
  <si>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</si>
  <si>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</si>
  <si>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</si>
  <si>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</si>
  <si>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</si>
  <si>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</si>
  <si>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</si>
  <si>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</si>
  <si>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</si>
  <si>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</si>
  <si>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</si>
  <si>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</si>
  <si>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</si>
  <si>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</si>
  <si>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</si>
  <si>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</si>
  <si>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</si>
  <si>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</si>
  <si>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</si>
  <si>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</si>
  <si>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</si>
  <si>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</si>
  <si>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</si>
  <si>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</si>
  <si>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</si>
  <si>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</si>
  <si>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</si>
  <si>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</si>
  <si>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</si>
  <si>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</si>
  <si>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</si>
  <si>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</si>
  <si>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</si>
  <si>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</si>
  <si>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</si>
  <si>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</si>
  <si>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</si>
  <si>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</si>
  <si>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</si>
  <si>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</si>
  <si>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</si>
  <si>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</si>
  <si>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</si>
  <si>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</si>
  <si>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</si>
  <si>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</si>
  <si>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</si>
  <si>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</si>
  <si>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</si>
  <si>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</si>
  <si>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</si>
  <si>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</si>
  <si>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</si>
  <si>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</si>
  <si>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</si>
  <si>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</si>
  <si>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</si>
  <si>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</si>
  <si>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</si>
  <si>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</si>
  <si>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</si>
  <si>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</si>
  <si>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</si>
  <si>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</si>
  <si>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</si>
  <si>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</si>
  <si>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</si>
  <si>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</si>
  <si>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</si>
  <si>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</si>
  <si>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</si>
  <si>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</si>
  <si>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</si>
  <si>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</si>
  <si>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</si>
  <si>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</si>
  <si>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</si>
  <si>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</si>
  <si>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</si>
  <si>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</si>
  <si>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</si>
  <si>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</si>
  <si>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</si>
  <si>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</si>
  <si>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</si>
  <si>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</si>
  <si>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</si>
  <si>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</si>
  <si>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</si>
  <si>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</si>
  <si>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</si>
  <si>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</si>
  <si>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</si>
  <si>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</si>
  <si>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</si>
  <si>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</si>
  <si>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</si>
  <si>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</si>
  <si>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</si>
  <si>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</si>
  <si>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</si>
  <si>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</si>
  <si>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</si>
  <si>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</si>
  <si>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</si>
  <si>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</si>
  <si>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</si>
  <si>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</si>
  <si>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</si>
  <si>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</si>
  <si>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</si>
  <si>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</si>
  <si>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</si>
  <si>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</si>
  <si>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</si>
  <si>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</si>
  <si>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</si>
  <si>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</si>
  <si>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</si>
  <si>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</si>
  <si>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</si>
  <si>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</si>
  <si>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</si>
  <si>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</si>
  <si>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</si>
  <si>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</si>
  <si>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</si>
  <si>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</si>
  <si>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</si>
  <si>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</si>
  <si>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</si>
  <si>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</si>
  <si>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</si>
  <si>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</si>
  <si>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</si>
  <si>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</si>
  <si>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</si>
  <si>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</si>
  <si>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</si>
  <si>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</si>
  <si>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</si>
  <si>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</si>
  <si>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</si>
  <si>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</si>
  <si>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</si>
  <si>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</si>
  <si>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</si>
  <si>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</si>
  <si>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</si>
  <si>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</si>
  <si>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</si>
  <si>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</si>
  <si>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</si>
  <si>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</si>
  <si>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</si>
  <si>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</si>
  <si>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</si>
  <si>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</si>
  <si>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</si>
  <si>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</si>
  <si>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</si>
  <si>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</si>
  <si>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</si>
  <si>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</si>
  <si>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</si>
  <si>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</si>
  <si>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</si>
  <si>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</si>
  <si>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</si>
  <si>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</si>
  <si>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</si>
  <si>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</si>
  <si>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</si>
  <si>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</si>
  <si>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</si>
  <si>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</si>
  <si>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</si>
  <si>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</si>
  <si>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</si>
  <si>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</si>
  <si>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</si>
  <si>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</si>
  <si>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</si>
  <si>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</si>
  <si>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</si>
  <si>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</si>
  <si>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</si>
  <si>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</si>
  <si>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</si>
  <si>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</si>
  <si>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</si>
  <si>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</si>
  <si>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</si>
  <si>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</si>
  <si>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</si>
  <si>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</si>
  <si>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</si>
  <si>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</si>
  <si>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</si>
  <si>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</si>
  <si>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</si>
  <si>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</si>
  <si>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</si>
  <si>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</si>
  <si>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</si>
  <si>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</si>
  <si>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</si>
  <si>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</si>
  <si>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</si>
  <si>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</si>
  <si>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</si>
  <si>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</si>
  <si>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</si>
  <si>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</si>
  <si>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</si>
  <si>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</si>
  <si>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</si>
  <si>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</si>
  <si>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</si>
  <si>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</si>
  <si>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</si>
  <si>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</si>
  <si>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</si>
  <si>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</si>
  <si>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</si>
  <si>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</si>
  <si>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</si>
  <si>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</si>
  <si>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</si>
  <si>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</si>
  <si>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</si>
  <si>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</si>
  <si>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</si>
  <si>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</si>
  <si>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</si>
  <si>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</si>
  <si>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</si>
  <si>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</si>
  <si>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</si>
  <si>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</si>
  <si>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</si>
  <si>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</si>
  <si>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</si>
  <si>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</si>
  <si>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</si>
  <si>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</si>
  <si>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</si>
  <si>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</si>
  <si>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</si>
  <si>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</si>
  <si>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</si>
  <si>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</si>
  <si>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</si>
  <si>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</si>
  <si>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</si>
  <si>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</si>
  <si>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</si>
  <si>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</si>
  <si>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</si>
  <si>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</si>
  <si>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</si>
  <si>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</si>
  <si>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</si>
  <si>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</si>
  <si>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</si>
  <si>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</si>
  <si>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</si>
  <si>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</si>
  <si>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</si>
  <si>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</si>
  <si>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</si>
  <si>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</si>
  <si>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</si>
  <si>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</si>
  <si>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</si>
  <si>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</si>
  <si>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</si>
  <si>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</si>
  <si>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</si>
  <si>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</si>
  <si>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</si>
  <si>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</si>
  <si>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</si>
  <si>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</si>
  <si>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</si>
  <si>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</si>
  <si>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</si>
  <si>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</si>
  <si>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</si>
  <si>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</si>
  <si>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</si>
  <si>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</si>
  <si>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</si>
  <si>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</si>
  <si>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</si>
  <si>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</si>
  <si>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</si>
  <si>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</si>
  <si>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</si>
  <si>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</si>
  <si>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</si>
  <si>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</si>
  <si>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</si>
  <si>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</si>
  <si>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</si>
  <si>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</si>
  <si>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</si>
  <si>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</si>
  <si>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</si>
  <si>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</si>
  <si>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</si>
  <si>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</si>
  <si>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</si>
  <si>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</si>
  <si>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</si>
  <si>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</si>
  <si>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</si>
  <si>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</si>
  <si>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</si>
  <si>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</si>
  <si>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</si>
  <si>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</si>
  <si>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</si>
  <si>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</si>
  <si>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</si>
  <si>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</si>
  <si>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</si>
  <si>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</si>
  <si>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</si>
  <si>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</si>
  <si>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</si>
  <si>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</si>
  <si>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</si>
  <si>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</si>
  <si>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</si>
  <si>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</si>
  <si>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</si>
  <si>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</si>
  <si>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</si>
  <si>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</si>
  <si>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</si>
  <si>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</si>
  <si>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</si>
  <si>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</si>
  <si>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</si>
  <si>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</si>
  <si>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</si>
  <si>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</si>
  <si>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</si>
  <si>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</si>
  <si>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</si>
  <si>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</si>
  <si>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</si>
  <si>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</si>
  <si>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</si>
  <si>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</si>
  <si>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</si>
  <si>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</si>
  <si>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</si>
  <si>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</si>
  <si>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</si>
  <si>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</si>
  <si>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</si>
  <si>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</si>
  <si>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</si>
  <si>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</si>
  <si>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</si>
  <si>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</si>
  <si>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</si>
  <si>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</si>
  <si>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</si>
  <si>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</si>
  <si>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</si>
  <si>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</si>
  <si>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</si>
  <si>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</si>
  <si>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</si>
  <si>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</si>
  <si>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</si>
  <si>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</si>
  <si>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</si>
  <si>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</si>
  <si>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</si>
  <si>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</si>
  <si>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</si>
  <si>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</si>
  <si>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</si>
  <si>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</si>
  <si>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</si>
  <si>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</si>
  <si>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</si>
  <si>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</si>
  <si>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</si>
  <si>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</si>
  <si>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</si>
  <si>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</si>
  <si>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</si>
  <si>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</si>
  <si>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</si>
  <si>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</si>
  <si>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</si>
  <si>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</si>
  <si>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</si>
  <si>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</si>
  <si>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</si>
  <si>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</si>
  <si>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</si>
  <si>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</si>
  <si>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</si>
  <si>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</si>
  <si>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</si>
  <si>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</si>
  <si>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</si>
  <si>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</si>
  <si>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</si>
  <si>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</si>
  <si>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</si>
  <si>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</si>
  <si>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</si>
  <si>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</si>
  <si>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</si>
  <si>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</si>
  <si>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</si>
  <si>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</si>
  <si>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</si>
  <si>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</si>
  <si>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</si>
  <si>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</si>
  <si>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</si>
  <si>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</si>
  <si>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</si>
  <si>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</si>
  <si>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</si>
  <si>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</si>
  <si>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</si>
  <si>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</si>
  <si>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</si>
  <si>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</si>
  <si>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</si>
  <si>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</si>
  <si>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</si>
  <si>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</si>
  <si>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</si>
  <si>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</si>
  <si>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</si>
  <si>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</si>
  <si>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</si>
  <si>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</si>
  <si>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</si>
  <si>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</si>
  <si>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</si>
  <si>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</si>
  <si>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</si>
  <si>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</si>
  <si>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</si>
  <si>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</si>
  <si>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</si>
  <si>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</si>
  <si>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</si>
  <si>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</si>
  <si>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</si>
  <si>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</si>
  <si>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</si>
  <si>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</si>
  <si>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</si>
  <si>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</si>
  <si>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</si>
  <si>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</si>
  <si>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</si>
  <si>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</si>
  <si>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</si>
  <si>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</si>
  <si>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</si>
  <si>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</si>
  <si>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</si>
  <si>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</si>
  <si>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</si>
  <si>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</si>
  <si>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</si>
  <si>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</si>
  <si>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</si>
  <si>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</si>
  <si>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</si>
  <si>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</si>
  <si>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</si>
  <si>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</si>
  <si>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</si>
  <si>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</si>
  <si>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</si>
  <si>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</si>
  <si>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</si>
  <si>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</si>
  <si>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</si>
  <si>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</si>
  <si>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</si>
  <si>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</si>
  <si>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</si>
  <si>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</si>
  <si>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</si>
  <si>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</si>
  <si>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</si>
  <si>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</si>
  <si>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</si>
  <si>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</si>
  <si>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</si>
  <si>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</si>
  <si>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</si>
  <si>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</si>
  <si>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</si>
  <si>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</si>
  <si>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</si>
  <si>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</si>
  <si>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</si>
  <si>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</si>
  <si>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</si>
  <si>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</si>
  <si>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</si>
  <si>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</si>
  <si>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</si>
  <si>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</si>
  <si>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</si>
  <si>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</si>
  <si>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</si>
  <si>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</si>
  <si>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</si>
  <si>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</si>
  <si>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</si>
  <si>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</si>
  <si>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</si>
  <si>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</si>
  <si>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</si>
  <si>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</si>
  <si>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</si>
  <si>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</si>
  <si>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</si>
  <si>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</si>
  <si>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</si>
  <si>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</si>
  <si>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</si>
  <si>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</si>
  <si>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</si>
  <si>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</si>
  <si>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</si>
  <si>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</si>
  <si>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</si>
  <si>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</si>
  <si>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</si>
  <si>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</si>
  <si>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</si>
  <si>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</si>
  <si>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</si>
  <si>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</si>
  <si>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</si>
  <si>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</si>
  <si>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</si>
  <si>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</si>
  <si>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</si>
  <si>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</si>
  <si>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</si>
  <si>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</si>
  <si>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</si>
  <si>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</si>
  <si>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</si>
  <si>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</si>
  <si>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</si>
  <si>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</si>
  <si>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</si>
  <si>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</si>
  <si>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</si>
  <si>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</si>
  <si>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</si>
  <si>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</si>
  <si>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</si>
  <si>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</si>
  <si>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</si>
  <si>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</si>
  <si>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</si>
  <si>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</si>
  <si>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</si>
  <si>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</si>
  <si>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</si>
  <si>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</si>
  <si>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</si>
  <si>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</si>
  <si>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</si>
  <si>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</si>
  <si>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</si>
  <si>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</si>
  <si>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</si>
  <si>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</si>
  <si>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</si>
  <si>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</si>
  <si>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</si>
  <si>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</si>
  <si>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</si>
  <si>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</si>
  <si>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</si>
  <si>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</si>
  <si>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</si>
  <si>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</si>
  <si>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</si>
  <si>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</si>
  <si>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</si>
  <si>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</si>
  <si>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</si>
  <si>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</si>
  <si>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</si>
  <si>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</si>
  <si>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</si>
  <si>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</si>
  <si>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</si>
  <si>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</si>
  <si>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</si>
  <si>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</si>
  <si>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</si>
  <si>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</si>
  <si>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</si>
  <si>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</si>
  <si>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</si>
  <si>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</si>
  <si>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</si>
  <si>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</si>
  <si>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</si>
  <si>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</si>
  <si>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</si>
  <si>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</si>
  <si>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</si>
  <si>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</si>
  <si>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</si>
  <si>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</si>
  <si>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</si>
  <si>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</si>
  <si>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</si>
  <si>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</si>
  <si>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</si>
  <si>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</si>
  <si>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</si>
  <si>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</si>
  <si>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</si>
  <si>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</si>
  <si>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</si>
  <si>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</si>
  <si>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</si>
  <si>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</si>
  <si>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</si>
  <si>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</si>
  <si>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</si>
  <si>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</si>
  <si>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</si>
  <si>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</si>
  <si>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</si>
  <si>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</si>
  <si>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</si>
  <si>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</si>
  <si>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</si>
  <si>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</si>
  <si>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</si>
  <si>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</si>
  <si>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</si>
  <si>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</si>
  <si>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</si>
  <si>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</si>
  <si>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</si>
  <si>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</si>
  <si>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</si>
  <si>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</si>
  <si>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</si>
  <si>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</si>
  <si>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</si>
  <si>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</si>
  <si>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</si>
  <si>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</si>
  <si>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</si>
  <si>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</si>
  <si>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</si>
  <si>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</si>
  <si>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</si>
  <si>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</si>
  <si>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</si>
  <si>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</si>
  <si>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</si>
  <si>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</si>
  <si>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</si>
  <si>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</si>
  <si>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</si>
  <si>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</si>
  <si>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</si>
  <si>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</si>
  <si>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</si>
  <si>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</si>
  <si>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</si>
  <si>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</si>
  <si>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</si>
  <si>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</si>
  <si>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</si>
  <si>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</si>
  <si>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</si>
  <si>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</si>
  <si>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</si>
  <si>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</si>
  <si>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</si>
  <si>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</si>
  <si>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</si>
  <si>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</si>
  <si>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</si>
  <si>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</si>
  <si>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</si>
  <si>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</si>
  <si>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</si>
  <si>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</si>
  <si>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</si>
  <si>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</si>
  <si>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</si>
  <si>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</si>
  <si>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</si>
  <si>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</si>
  <si>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</si>
  <si>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</si>
  <si>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</si>
  <si>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</si>
  <si>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</si>
  <si>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</si>
  <si>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</si>
  <si>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</si>
  <si>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</si>
  <si>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</si>
  <si>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</si>
  <si>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</si>
  <si>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</si>
  <si>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</si>
  <si>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</si>
  <si>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</si>
  <si>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</si>
  <si>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</si>
  <si>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</si>
  <si>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</si>
  <si>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</si>
  <si>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</si>
  <si>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</si>
  <si>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</si>
  <si>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</si>
  <si>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</si>
  <si>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</si>
  <si>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</si>
  <si>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</si>
  <si>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</si>
  <si>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</si>
  <si>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</si>
  <si>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</si>
  <si>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</si>
  <si>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</si>
  <si>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</si>
  <si>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</si>
  <si>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</si>
  <si>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</si>
  <si>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</si>
  <si>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</si>
  <si>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</si>
  <si>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</si>
  <si>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</si>
  <si>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</si>
  <si>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</si>
  <si>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</si>
  <si>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</si>
  <si>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</si>
  <si>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</si>
  <si>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</si>
  <si>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</si>
  <si>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</si>
  <si>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</si>
  <si>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</si>
  <si>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</si>
  <si>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</si>
  <si>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</si>
  <si>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</si>
  <si>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</si>
  <si>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</si>
  <si>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</si>
  <si>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</si>
  <si>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</si>
  <si>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</si>
  <si>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</si>
  <si>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</si>
  <si>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</si>
  <si>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</si>
  <si>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</si>
  <si>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</si>
  <si>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</si>
  <si>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</si>
  <si>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</si>
  <si>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</si>
  <si>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</si>
  <si>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</si>
  <si>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</si>
  <si>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</si>
  <si>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</si>
  <si>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</si>
  <si>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</si>
  <si>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</si>
  <si>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</si>
  <si>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</si>
  <si>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</si>
  <si>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</si>
  <si>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</si>
  <si>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</si>
  <si>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</si>
  <si>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</si>
  <si>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</si>
  <si>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</si>
  <si>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</si>
  <si>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</si>
  <si>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</si>
  <si>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</si>
  <si>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</si>
  <si>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</si>
  <si>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</si>
  <si>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</si>
  <si>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</si>
  <si>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</si>
  <si>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</si>
  <si>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</si>
  <si>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</si>
  <si>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</si>
  <si>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</si>
  <si>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</si>
  <si>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</si>
  <si>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</si>
  <si>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</si>
  <si>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</si>
  <si>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</si>
  <si>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</si>
  <si>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</si>
  <si>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</si>
  <si>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</si>
  <si>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</si>
  <si>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</si>
  <si>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</si>
  <si>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</si>
  <si>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</si>
  <si>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</si>
  <si>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</si>
  <si>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</si>
  <si>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</si>
  <si>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</si>
  <si>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</si>
  <si>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</si>
  <si>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</si>
  <si>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</si>
  <si>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</si>
  <si>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</si>
  <si>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</si>
  <si>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</si>
  <si>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</si>
  <si>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</si>
  <si>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</si>
  <si>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</si>
  <si>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</si>
  <si>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</si>
  <si>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</si>
  <si>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</si>
  <si>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</si>
  <si>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</si>
  <si>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</si>
  <si>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</si>
  <si>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</si>
  <si>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</si>
  <si>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</si>
  <si>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</si>
  <si>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</si>
  <si>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</si>
  <si>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</si>
  <si>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</si>
  <si>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</si>
  <si>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</si>
  <si>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</si>
  <si>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</si>
  <si>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</si>
  <si>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</si>
  <si>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</si>
  <si>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</si>
  <si>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</si>
  <si>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</si>
  <si>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</si>
  <si>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</si>
  <si>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</si>
  <si>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</si>
  <si>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</si>
  <si>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</si>
  <si>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</si>
  <si>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</si>
  <si>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</si>
  <si>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</si>
  <si>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</si>
  <si>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</si>
  <si>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</si>
  <si>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</si>
  <si>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</si>
  <si>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</si>
  <si>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</si>
  <si>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</si>
  <si>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</si>
  <si>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</si>
  <si>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</si>
  <si>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</si>
  <si>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</si>
  <si>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</si>
  <si>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</si>
  <si>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</si>
  <si>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</si>
  <si>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</si>
  <si>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</si>
  <si>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</si>
  <si>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</si>
  <si>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</si>
  <si>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</si>
  <si>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</si>
  <si>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</si>
  <si>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</si>
  <si>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</si>
  <si>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</si>
  <si>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</si>
  <si>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</si>
  <si>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</si>
  <si>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</si>
  <si>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</si>
  <si>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</si>
  <si>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</si>
  <si>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</si>
  <si>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</si>
  <si>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</si>
  <si>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</si>
  <si>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</si>
  <si>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</si>
  <si>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</si>
  <si>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</si>
  <si>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</si>
  <si>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</si>
  <si>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</si>
  <si>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</si>
  <si>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</si>
  <si>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</si>
  <si>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</si>
  <si>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</si>
  <si>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</si>
  <si>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</si>
  <si>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</si>
  <si>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</si>
  <si>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</si>
  <si>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</si>
  <si>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</si>
  <si>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</si>
  <si>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</si>
  <si>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</si>
  <si>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</si>
  <si>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</si>
  <si>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</si>
  <si>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</si>
  <si>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</si>
  <si>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</si>
  <si>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</si>
  <si>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</si>
  <si>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</si>
  <si>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</si>
  <si>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</si>
  <si>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</si>
  <si>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</si>
  <si>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</si>
  <si>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</si>
  <si>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</si>
  <si>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</si>
  <si>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</si>
  <si>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</si>
  <si>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</si>
  <si>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</si>
  <si>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</si>
  <si>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</si>
  <si>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</si>
  <si>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</si>
  <si>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</si>
  <si>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</si>
  <si>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</si>
  <si>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</si>
  <si>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</si>
  <si>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</si>
  <si>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</si>
  <si>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</si>
  <si>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</si>
  <si>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</si>
  <si>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</si>
  <si>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</si>
  <si>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</si>
  <si>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</si>
  <si>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</si>
  <si>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</si>
  <si>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</si>
  <si>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</si>
  <si>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</si>
  <si>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</si>
  <si>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</si>
  <si>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</si>
  <si>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</si>
  <si>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</si>
  <si>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</si>
  <si>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</si>
  <si>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</si>
  <si>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</si>
  <si>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</si>
  <si>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</si>
  <si>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</si>
  <si>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</si>
  <si>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</si>
  <si>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</si>
  <si>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</si>
  <si>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</si>
  <si>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</si>
  <si>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</si>
  <si>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</si>
  <si>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</si>
  <si>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</si>
  <si>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</si>
  <si>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</si>
  <si>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</si>
  <si>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</si>
  <si>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</si>
  <si>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</si>
  <si>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</si>
  <si>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</si>
  <si>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</si>
  <si>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</si>
  <si>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</si>
  <si>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</si>
  <si>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</si>
  <si>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</si>
  <si>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</si>
  <si>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</si>
  <si>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</si>
  <si>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</si>
  <si>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</si>
  <si>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</si>
  <si>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</si>
  <si>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</si>
  <si>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</si>
  <si>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</si>
  <si>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</si>
  <si>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</si>
  <si>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</si>
  <si>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</si>
  <si>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</si>
  <si>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</si>
  <si>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</si>
  <si>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</si>
  <si>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</si>
  <si>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</si>
  <si>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</si>
  <si>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</si>
  <si>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</si>
  <si>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</si>
  <si>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</si>
  <si>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</si>
  <si>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</si>
  <si>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</si>
  <si>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</si>
  <si>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</si>
  <si>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</si>
  <si>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</si>
  <si>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</si>
  <si>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</si>
  <si>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</si>
  <si>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</si>
  <si>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</si>
  <si>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</si>
  <si>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</si>
  <si>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</si>
  <si>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</si>
  <si>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</si>
  <si>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</si>
  <si>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</si>
  <si>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</si>
  <si>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</si>
  <si>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</si>
  <si>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</si>
  <si>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</si>
  <si>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</si>
  <si>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</si>
  <si>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</si>
  <si>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</si>
  <si>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</si>
  <si>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</si>
  <si>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</si>
  <si>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</si>
  <si>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</si>
  <si>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</si>
  <si>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</si>
  <si>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</si>
  <si>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</si>
  <si>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</si>
  <si>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</si>
  <si>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</si>
  <si>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</si>
  <si>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</si>
  <si>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</si>
  <si>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</si>
  <si>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</si>
  <si>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</si>
  <si>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</si>
  <si>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</si>
  <si>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</si>
  <si>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</si>
  <si>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</si>
  <si>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</si>
  <si>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</si>
  <si>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</si>
  <si>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</si>
  <si>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</si>
  <si>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</si>
  <si>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</si>
  <si>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</si>
  <si>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</si>
  <si>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</si>
  <si>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</si>
  <si>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</si>
  <si>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</si>
  <si>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</si>
  <si>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</si>
  <si>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</si>
  <si>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</si>
  <si>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</si>
  <si>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</si>
  <si>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</si>
  <si>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</si>
  <si>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</si>
  <si>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</si>
  <si>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</si>
  <si>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</si>
  <si>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</si>
  <si>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</si>
  <si>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</si>
  <si>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</si>
  <si>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</si>
  <si>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</si>
  <si>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</si>
  <si>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</si>
  <si>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</si>
  <si>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</si>
  <si>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</si>
  <si>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</si>
  <si>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</si>
  <si>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</si>
  <si>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</si>
  <si>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</si>
  <si>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</si>
  <si>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</si>
  <si>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</si>
  <si>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</si>
  <si>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</si>
  <si>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</si>
  <si>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</si>
  <si>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</si>
  <si>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</si>
  <si>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</si>
  <si>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</si>
  <si>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</si>
  <si>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</si>
  <si>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</si>
  <si>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</si>
  <si>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</si>
  <si>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</si>
  <si>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</si>
  <si>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</si>
  <si>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</si>
  <si>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</si>
  <si>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</si>
  <si>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</si>
  <si>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</si>
  <si>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</si>
  <si>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</si>
  <si>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</si>
  <si>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</si>
  <si>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</si>
  <si>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</si>
  <si>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</si>
  <si>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</si>
  <si>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</si>
  <si>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</si>
  <si>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</si>
  <si>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</si>
  <si>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</si>
  <si>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</si>
  <si>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</si>
  <si>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</si>
  <si>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</si>
  <si>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</si>
  <si>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</si>
  <si>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</si>
  <si>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</si>
  <si>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</si>
  <si>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</si>
  <si>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</si>
  <si>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</si>
  <si>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</si>
  <si>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</si>
  <si>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</si>
  <si>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</si>
  <si>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</si>
  <si>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</si>
  <si>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</si>
  <si>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</si>
  <si>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</si>
  <si>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</si>
  <si>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</si>
  <si>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</si>
  <si>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</si>
  <si>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</si>
  <si>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</si>
  <si>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</si>
  <si>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</si>
  <si>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</si>
  <si>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</si>
  <si>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</si>
  <si>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</si>
  <si>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</si>
  <si>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</si>
  <si>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</si>
  <si>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</si>
  <si>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</si>
  <si>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</si>
  <si>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</si>
  <si>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</si>
  <si>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</si>
  <si>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</si>
  <si>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</si>
  <si>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</si>
  <si>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</si>
  <si>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</si>
  <si>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</si>
  <si>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</si>
  <si>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</si>
  <si>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</si>
  <si>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</si>
  <si>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</si>
  <si>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</si>
  <si>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</si>
  <si>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</si>
  <si>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</si>
  <si>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</si>
  <si>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</si>
  <si>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</si>
  <si>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</si>
  <si>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</si>
  <si>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</si>
  <si>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</si>
  <si>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</si>
  <si>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</si>
  <si>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</si>
  <si>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</si>
  <si>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</si>
  <si>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</si>
  <si>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</si>
  <si>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</si>
  <si>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</si>
  <si>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</si>
  <si>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</si>
  <si>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</si>
  <si>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</si>
  <si>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</si>
  <si>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</si>
  <si>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</si>
  <si>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</si>
  <si>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</si>
  <si>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</si>
  <si>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</si>
  <si>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</si>
  <si>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</si>
  <si>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</si>
  <si>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</si>
  <si>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</si>
  <si>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</si>
  <si>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</si>
  <si>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</si>
  <si>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</si>
  <si>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</si>
  <si>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</si>
  <si>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</si>
  <si>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</si>
  <si>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</si>
  <si>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</si>
  <si>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</si>
  <si>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</si>
  <si>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</si>
  <si>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</si>
  <si>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</si>
  <si>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</si>
  <si>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</si>
  <si>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</si>
  <si>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</si>
  <si>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</si>
  <si>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</si>
  <si>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</si>
  <si>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</si>
  <si>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</si>
  <si>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</si>
  <si>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</si>
  <si>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</si>
  <si>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</si>
  <si>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</si>
  <si>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</si>
  <si>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</si>
  <si>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</si>
  <si>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</si>
  <si>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</si>
  <si>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</si>
  <si>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</si>
  <si>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</si>
  <si>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</si>
  <si>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</si>
  <si>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</si>
  <si>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</si>
  <si>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</si>
  <si>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</si>
  <si>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</si>
  <si>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</si>
  <si>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</si>
  <si>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</si>
  <si>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</si>
  <si>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</si>
  <si>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</si>
  <si>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</si>
  <si>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</si>
  <si>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</si>
  <si>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</si>
  <si>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</si>
  <si>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</si>
  <si>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</si>
  <si>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</si>
  <si>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</si>
  <si>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</si>
  <si>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</si>
  <si>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</si>
  <si>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</si>
  <si>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</si>
  <si>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</si>
  <si>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</si>
  <si>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</si>
  <si>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</si>
  <si>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</si>
  <si>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</si>
  <si>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</si>
  <si>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</si>
  <si>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</si>
  <si>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</si>
  <si>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</si>
  <si>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</si>
  <si>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</si>
  <si>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</si>
  <si>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</si>
  <si>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</si>
  <si>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</si>
  <si>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</si>
  <si>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</si>
  <si>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</si>
  <si>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</si>
  <si>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</si>
  <si>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</si>
  <si>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</si>
  <si>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</si>
  <si>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</si>
  <si>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</si>
  <si>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</si>
  <si>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</si>
  <si>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</si>
  <si>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</si>
  <si>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</si>
  <si>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</si>
  <si>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</si>
  <si>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</si>
  <si>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</si>
  <si>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</si>
  <si>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</si>
  <si>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</si>
  <si>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</si>
  <si>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</si>
  <si>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</si>
  <si>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</si>
  <si>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</si>
  <si>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</si>
  <si>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</si>
  <si>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</si>
  <si>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</si>
  <si>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</si>
  <si>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</si>
  <si>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</si>
  <si>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</si>
  <si>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</si>
  <si>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</si>
  <si>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</si>
  <si>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</si>
  <si>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</si>
  <si>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</si>
  <si>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</si>
  <si>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</si>
  <si>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</si>
  <si>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</si>
  <si>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</si>
  <si>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</si>
  <si>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</si>
  <si>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</si>
  <si>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</si>
  <si>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</si>
  <si>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</si>
  <si>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</si>
  <si>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</si>
  <si>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</si>
  <si>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</si>
  <si>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</si>
  <si>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</si>
  <si>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</si>
  <si>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</si>
  <si>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</si>
  <si>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</si>
  <si>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</si>
  <si>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</si>
  <si>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</si>
  <si>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</si>
  <si>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</si>
  <si>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</si>
  <si>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</si>
  <si>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</si>
  <si>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</si>
  <si>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</si>
  <si>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</si>
  <si>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</si>
  <si>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</si>
  <si>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</si>
  <si>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</si>
  <si>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</si>
  <si>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</si>
  <si>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</si>
  <si>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</si>
  <si>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</si>
  <si>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</si>
  <si>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</si>
  <si>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</si>
  <si>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</si>
  <si>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</si>
  <si>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</si>
  <si>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</si>
  <si>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</si>
  <si>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</si>
  <si>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</si>
  <si>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</si>
  <si>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</si>
  <si>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</si>
  <si>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</si>
  <si>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</si>
  <si>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</si>
  <si>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</si>
  <si>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</si>
  <si>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</si>
  <si>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</si>
  <si>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</si>
  <si>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</si>
  <si>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</si>
  <si>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</si>
  <si>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</si>
  <si>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</si>
  <si>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</si>
  <si>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</si>
  <si>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</si>
  <si>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</si>
  <si>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</si>
  <si>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</si>
  <si>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</si>
  <si>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</si>
  <si>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</si>
  <si>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</si>
  <si>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</si>
  <si>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</si>
  <si>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</si>
  <si>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</si>
  <si>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</si>
  <si>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</si>
  <si>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</si>
  <si>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</si>
  <si>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</si>
  <si>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</si>
  <si>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</si>
  <si>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</si>
  <si>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</si>
  <si>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</si>
  <si>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</si>
  <si>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</si>
  <si>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</si>
  <si>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</si>
  <si>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</si>
  <si>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</si>
  <si>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</si>
  <si>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</si>
  <si>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</si>
  <si>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</si>
  <si>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</si>
  <si>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</si>
  <si>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</si>
  <si>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</si>
  <si>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</si>
  <si>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</si>
  <si>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</si>
  <si>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</si>
  <si>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</si>
  <si>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</si>
  <si>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</si>
  <si>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</si>
  <si>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</si>
  <si>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</si>
  <si>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</si>
  <si>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</si>
  <si>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</si>
  <si>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</si>
  <si>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</si>
  <si>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</si>
  <si>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</si>
  <si>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</si>
  <si>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</si>
  <si>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</si>
  <si>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</si>
  <si>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</si>
  <si>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</si>
  <si>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</si>
  <si>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</si>
  <si>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</si>
  <si>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</si>
  <si>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</si>
  <si>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</si>
  <si>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</si>
  <si>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</si>
  <si>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</si>
  <si>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</si>
  <si>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</si>
  <si>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</si>
  <si>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</si>
  <si>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</si>
  <si>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</si>
  <si>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</si>
  <si>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</si>
  <si>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</si>
  <si>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</si>
  <si>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</si>
  <si>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</si>
  <si>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</si>
  <si>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</si>
  <si>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</si>
  <si>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</si>
  <si>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</si>
  <si>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</si>
  <si>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</si>
  <si>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</si>
  <si>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</si>
  <si>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</si>
  <si>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</si>
  <si>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</si>
  <si>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</si>
  <si>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</si>
  <si>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</si>
  <si>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</si>
  <si>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</si>
  <si>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</si>
  <si>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</si>
  <si>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</si>
  <si>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</si>
  <si>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</si>
  <si>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</si>
  <si>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</si>
  <si>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</si>
  <si>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</si>
  <si>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</si>
  <si>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</si>
  <si>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</si>
  <si>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</si>
  <si>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</si>
  <si>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</si>
  <si>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</si>
  <si>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</si>
  <si>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</si>
  <si>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</si>
  <si>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</si>
  <si>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</si>
  <si>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</si>
  <si>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</si>
  <si>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</si>
  <si>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</si>
  <si>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</si>
  <si>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</si>
  <si>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</si>
  <si>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</si>
  <si>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</si>
  <si>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</si>
  <si>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</si>
  <si>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</si>
  <si>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</si>
  <si>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</si>
  <si>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</si>
  <si>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</si>
  <si>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</si>
  <si>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</si>
  <si>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</si>
  <si>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</si>
  <si>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</si>
  <si>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</si>
  <si>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</si>
  <si>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</si>
  <si>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</si>
  <si>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</si>
  <si>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</si>
  <si>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</si>
  <si>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</si>
  <si>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</si>
  <si>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</si>
  <si>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</si>
  <si>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</si>
  <si>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</si>
  <si>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</si>
  <si>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</si>
  <si>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</si>
  <si>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</si>
  <si>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</si>
  <si>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</si>
  <si>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</si>
  <si>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</si>
  <si>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</si>
  <si>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</si>
  <si>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</si>
  <si>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</si>
  <si>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</si>
  <si>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</si>
  <si>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</si>
  <si>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</si>
  <si>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</si>
  <si>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</si>
  <si>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</si>
  <si>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</si>
  <si>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</si>
  <si>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</si>
  <si>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</si>
  <si>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</si>
  <si>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</si>
  <si>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</si>
  <si>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</si>
  <si>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</si>
  <si>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</si>
  <si>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</si>
  <si>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</si>
  <si>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</si>
  <si>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</si>
  <si>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</si>
  <si>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</si>
  <si>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</si>
  <si>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</si>
  <si>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</si>
  <si>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</si>
  <si>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</si>
  <si>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</si>
  <si>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</si>
  <si>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</si>
  <si>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</si>
  <si>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</si>
  <si>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</si>
  <si>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</si>
  <si>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</si>
  <si>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</si>
  <si>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</si>
  <si>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</si>
  <si>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</si>
  <si>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</si>
  <si>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</si>
  <si>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</si>
  <si>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</si>
  <si>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</si>
  <si>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</si>
  <si>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</si>
  <si>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</si>
  <si>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</si>
  <si>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</si>
  <si>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</si>
  <si>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</si>
  <si>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</si>
  <si>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</si>
  <si>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</si>
  <si>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</si>
  <si>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</si>
  <si>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</si>
  <si>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</si>
  <si>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</si>
  <si>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</si>
  <si>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</si>
  <si>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</si>
  <si>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</si>
  <si>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</si>
  <si>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</si>
  <si>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</si>
  <si>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</si>
  <si>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</si>
  <si>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</si>
  <si>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</si>
  <si>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</si>
  <si>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</si>
  <si>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</si>
  <si>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</si>
  <si>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</si>
  <si>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</si>
  <si>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</si>
  <si>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</si>
  <si>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</si>
  <si>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</si>
  <si>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</si>
  <si>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</si>
  <si>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</si>
  <si>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</si>
  <si>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</si>
  <si>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</si>
  <si>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</si>
  <si>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</si>
  <si>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</si>
  <si>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</si>
  <si>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</si>
  <si>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</si>
  <si>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</si>
  <si>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</si>
  <si>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</si>
  <si>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</si>
  <si>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</si>
  <si>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</si>
  <si>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</si>
  <si>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</si>
  <si>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</si>
  <si>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</si>
  <si>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</si>
  <si>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</si>
  <si>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</si>
  <si>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</si>
  <si>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</si>
  <si>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</si>
  <si>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</si>
  <si>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</si>
  <si>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</si>
  <si>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</si>
  <si>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</si>
  <si>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</si>
  <si>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</si>
  <si>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</si>
  <si>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</si>
  <si>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</si>
  <si>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</si>
  <si>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</si>
  <si>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</si>
  <si>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</si>
  <si>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</si>
  <si>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</si>
  <si>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</si>
  <si>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</si>
  <si>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</si>
  <si>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</si>
  <si>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</si>
  <si>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</si>
  <si>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</si>
  <si>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</si>
  <si>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</si>
  <si>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</si>
  <si>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</si>
  <si>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</si>
  <si>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</si>
  <si>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</si>
  <si>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</si>
  <si>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</si>
  <si>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</si>
  <si>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</si>
  <si>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</si>
  <si>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</si>
  <si>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</si>
  <si>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</si>
  <si>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</si>
  <si>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</si>
  <si>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</si>
  <si>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</si>
  <si>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</si>
  <si>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</si>
  <si>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</si>
  <si>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</si>
  <si>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</si>
  <si>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</si>
  <si>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</si>
  <si>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</si>
  <si>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</si>
  <si>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</si>
  <si>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</si>
  <si>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</si>
  <si>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</si>
  <si>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</si>
  <si>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</si>
  <si>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</si>
  <si>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</si>
  <si>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</si>
  <si>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</si>
  <si>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</si>
  <si>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</si>
  <si>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</si>
  <si>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</si>
  <si>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</si>
  <si>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</si>
  <si>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</si>
  <si>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</si>
  <si>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</si>
  <si>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</si>
  <si>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</si>
  <si>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</si>
  <si>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</si>
  <si>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</si>
  <si>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</si>
  <si>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</si>
  <si>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</si>
  <si>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</si>
  <si>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</si>
  <si>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</si>
  <si>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</si>
  <si>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</si>
  <si>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</si>
  <si>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</si>
  <si>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</si>
  <si>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</si>
  <si>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</si>
  <si>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</si>
  <si>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</si>
  <si>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</si>
  <si>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</si>
  <si>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</si>
  <si>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</si>
  <si>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</si>
  <si>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</si>
  <si>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</si>
  <si>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</si>
  <si>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</si>
  <si>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</si>
  <si>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</si>
  <si>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</si>
  <si>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</si>
  <si>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</si>
  <si>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</si>
  <si>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</si>
  <si>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</si>
  <si>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</si>
  <si>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</si>
  <si>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</si>
  <si>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</si>
  <si>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</si>
  <si>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</si>
  <si>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</si>
  <si>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</si>
  <si>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</si>
  <si>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</si>
  <si>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</si>
  <si>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</si>
  <si>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</si>
  <si>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</si>
  <si>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</si>
  <si>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</si>
  <si>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</si>
  <si>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</si>
  <si>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</si>
  <si>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</si>
  <si>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</si>
  <si>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</si>
  <si>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</si>
  <si>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</si>
  <si>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</si>
  <si>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</si>
  <si>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</si>
  <si>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</si>
  <si>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</si>
  <si>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</si>
  <si>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</si>
  <si>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</si>
  <si>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</si>
  <si>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</si>
  <si>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</si>
  <si>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</si>
  <si>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</si>
  <si>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</si>
  <si>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</si>
  <si>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</si>
  <si>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</si>
  <si>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</si>
  <si>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</si>
  <si>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</si>
  <si>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</si>
  <si>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</si>
  <si>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</si>
  <si>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</si>
  <si>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</si>
  <si>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</si>
  <si>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</si>
  <si>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</si>
  <si>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</si>
  <si>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</si>
  <si>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</si>
  <si>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</si>
  <si>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</si>
  <si>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</si>
  <si>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</si>
  <si>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</si>
  <si>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</si>
  <si>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</si>
  <si>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</si>
  <si>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</si>
  <si>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</si>
  <si>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</si>
  <si>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</si>
  <si>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</si>
  <si>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</si>
  <si>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</si>
  <si>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</si>
  <si>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</si>
  <si>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</si>
  <si>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</si>
  <si>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</si>
  <si>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</si>
  <si>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</si>
  <si>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</si>
  <si>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</si>
  <si>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</si>
  <si>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</si>
  <si>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</si>
  <si>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</si>
  <si>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</si>
  <si>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</si>
  <si>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</si>
  <si>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</si>
  <si>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</si>
  <si>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</si>
  <si>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</si>
  <si>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</si>
  <si>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</si>
  <si>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</si>
  <si>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</si>
  <si>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</si>
  <si>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</si>
  <si>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</si>
  <si>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</si>
  <si>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</si>
  <si>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</si>
  <si>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</si>
  <si>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</si>
  <si>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</si>
  <si>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</si>
  <si>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</si>
  <si>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</si>
  <si>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</si>
  <si>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</si>
  <si>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</si>
  <si>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</si>
  <si>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</si>
  <si>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</si>
  <si>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</si>
  <si>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</si>
  <si>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</si>
  <si>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</si>
  <si>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</si>
  <si>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</si>
  <si>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</si>
  <si>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</si>
  <si>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</si>
  <si>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</si>
  <si>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</si>
  <si>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</si>
  <si>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</si>
  <si>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</si>
  <si>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</si>
  <si>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</si>
  <si>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</si>
  <si>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</si>
  <si>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</si>
  <si>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</si>
  <si>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</si>
  <si>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</si>
  <si>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</si>
  <si>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</si>
  <si>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</si>
  <si>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</si>
  <si>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</si>
  <si>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</si>
  <si>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</si>
  <si>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</si>
  <si>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</si>
  <si>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</si>
  <si>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</si>
  <si>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</si>
  <si>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</si>
  <si>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</si>
  <si>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</si>
  <si>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</si>
  <si>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</si>
  <si>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</si>
  <si>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</si>
  <si>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</si>
  <si>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</si>
  <si>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</si>
  <si>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</si>
  <si>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</si>
  <si>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</si>
  <si>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</si>
  <si>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</si>
  <si>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</si>
  <si>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</si>
  <si>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</si>
  <si>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</si>
  <si>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</si>
  <si>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</si>
  <si>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</si>
  <si>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</si>
  <si>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</si>
  <si>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</si>
  <si>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</si>
  <si>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</si>
  <si>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</si>
  <si>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</si>
  <si>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</si>
  <si>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</si>
  <si>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</si>
  <si>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</si>
  <si>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</si>
  <si>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</si>
  <si>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</si>
  <si>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</si>
  <si>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</si>
  <si>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</si>
  <si>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</si>
  <si>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</si>
  <si>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</si>
  <si>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</si>
  <si>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</si>
  <si>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</si>
  <si>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</si>
  <si>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</si>
  <si>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</si>
  <si>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</si>
  <si>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</si>
  <si>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</si>
  <si>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</si>
  <si>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</si>
  <si>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</si>
  <si>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</si>
  <si>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</si>
  <si>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</si>
  <si>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</si>
  <si>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</si>
  <si>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</si>
  <si>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</si>
  <si>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</si>
  <si>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</si>
  <si>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</si>
  <si>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</si>
  <si>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</si>
  <si>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</si>
  <si>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</si>
  <si>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</si>
  <si>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</si>
  <si>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</si>
  <si>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</si>
  <si>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</si>
  <si>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</si>
  <si>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</si>
  <si>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</si>
  <si>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</si>
  <si>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</si>
  <si>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</si>
  <si>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</si>
  <si>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</si>
  <si>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</si>
  <si>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</si>
  <si>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</si>
  <si>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</si>
  <si>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</si>
  <si>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</si>
  <si>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</si>
  <si>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</si>
  <si>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</si>
  <si>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</si>
  <si>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</si>
  <si>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</si>
  <si>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</si>
  <si>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</si>
  <si>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</si>
  <si>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</si>
  <si>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</si>
  <si>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</si>
  <si>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</si>
  <si>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</si>
  <si>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</si>
  <si>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</si>
  <si>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</si>
  <si>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</si>
  <si>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</si>
  <si>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</si>
  <si>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</si>
  <si>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</si>
  <si>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</si>
  <si>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</si>
  <si>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</si>
  <si>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</si>
  <si>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</si>
  <si>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</si>
  <si>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</si>
  <si>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</si>
  <si>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</si>
  <si>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</si>
  <si>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</si>
  <si>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</si>
  <si>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</si>
  <si>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</si>
  <si>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</si>
  <si>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</si>
  <si>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</si>
  <si>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</si>
  <si>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</si>
  <si>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</si>
  <si>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</si>
  <si>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</si>
  <si>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</si>
  <si>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</si>
  <si>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</si>
  <si>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</si>
  <si>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</si>
  <si>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</si>
  <si>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</si>
  <si>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</si>
  <si>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</si>
  <si>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</si>
  <si>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</si>
  <si>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</si>
  <si>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</si>
  <si>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</si>
  <si>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</si>
  <si>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</si>
  <si>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</si>
  <si>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</si>
  <si>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</si>
  <si>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</si>
  <si>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</si>
  <si>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</si>
  <si>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</si>
  <si>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</si>
  <si>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</si>
  <si>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</si>
  <si>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</si>
  <si>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</si>
  <si>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</si>
  <si>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</si>
  <si>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</si>
  <si>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</si>
  <si>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</si>
  <si>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</si>
  <si>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</si>
  <si>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</si>
  <si>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</si>
  <si>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</si>
  <si>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</si>
  <si>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</si>
  <si>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</si>
  <si>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</si>
  <si>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</si>
  <si>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</si>
  <si>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</si>
  <si>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</si>
  <si>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</si>
  <si>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</si>
  <si>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</si>
  <si>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</si>
  <si>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</si>
  <si>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</si>
  <si>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</si>
  <si>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</si>
  <si>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</si>
  <si>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</si>
  <si>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</si>
  <si>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</si>
  <si>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</si>
  <si>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</si>
  <si>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</si>
  <si>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</si>
  <si>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</si>
  <si>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</si>
  <si>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</si>
  <si>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</si>
  <si>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</si>
  <si>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</si>
  <si>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</si>
  <si>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</si>
  <si>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</si>
  <si>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</si>
  <si>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</si>
  <si>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</si>
  <si>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</si>
  <si>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</si>
  <si>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</si>
  <si>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</si>
  <si>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</si>
  <si>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</si>
  <si>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</si>
  <si>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</si>
  <si>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</si>
  <si>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</si>
  <si>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</si>
  <si>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</si>
  <si>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</si>
  <si>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</si>
  <si>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</si>
  <si>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</si>
  <si>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</si>
  <si>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</si>
  <si>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</si>
  <si>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</si>
  <si>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</si>
  <si>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</si>
  <si>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</si>
  <si>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</si>
  <si>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</si>
  <si>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</si>
  <si>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</si>
  <si>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</si>
  <si>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</si>
  <si>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</si>
  <si>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</si>
  <si>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</si>
  <si>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</si>
  <si>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</si>
  <si>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</si>
  <si>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</si>
  <si>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</si>
  <si>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</si>
  <si>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</si>
  <si>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</si>
  <si>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</si>
  <si>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</si>
  <si>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</si>
  <si>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</si>
  <si>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</si>
  <si>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</si>
  <si>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</si>
  <si>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</si>
  <si>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</si>
  <si>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</si>
  <si>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</si>
  <si>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</si>
  <si>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</si>
  <si>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</si>
  <si>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</si>
  <si>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</si>
  <si>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</si>
  <si>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</si>
  <si>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</si>
  <si>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</si>
  <si>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</si>
  <si>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</si>
  <si>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</si>
  <si>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</si>
  <si>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</si>
  <si>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</si>
  <si>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</si>
  <si>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</si>
  <si>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</si>
  <si>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</si>
  <si>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</si>
  <si>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</si>
  <si>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</si>
  <si>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</si>
  <si>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</si>
  <si>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</si>
  <si>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</si>
  <si>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</si>
  <si>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</si>
  <si>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</si>
  <si>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</si>
  <si>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</si>
  <si>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</si>
  <si>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</si>
  <si>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</si>
  <si>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</si>
  <si>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</si>
  <si>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</si>
  <si>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</si>
  <si>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</si>
  <si>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</si>
  <si>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</si>
  <si>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</si>
  <si>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</si>
  <si>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</si>
  <si>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</si>
  <si>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</si>
  <si>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</si>
  <si>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</si>
  <si>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</si>
  <si>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</si>
  <si>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</si>
  <si>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</si>
  <si>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</si>
  <si>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</si>
  <si>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</si>
  <si>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</si>
  <si>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</si>
  <si>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</si>
  <si>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</si>
  <si>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</si>
  <si>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</si>
  <si>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</si>
  <si>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</si>
  <si>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</si>
  <si>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</si>
  <si>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</si>
  <si>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</si>
  <si>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</si>
  <si>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</si>
  <si>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</si>
  <si>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</si>
  <si>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</si>
  <si>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</si>
  <si>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</si>
  <si>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</si>
  <si>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</si>
  <si>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</si>
  <si>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</si>
  <si>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</si>
  <si>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</si>
  <si>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</si>
  <si>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</si>
  <si>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</si>
  <si>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</si>
  <si>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</si>
  <si>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</si>
  <si>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</si>
  <si>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</si>
  <si>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</si>
  <si>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</si>
  <si>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</si>
  <si>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</si>
  <si>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</si>
  <si>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</si>
  <si>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</si>
  <si>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</si>
  <si>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</si>
  <si>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</si>
  <si>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</si>
  <si>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</si>
  <si>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</si>
  <si>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</si>
  <si>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</si>
  <si>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</si>
  <si>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</si>
  <si>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</si>
  <si>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</si>
  <si>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</si>
  <si>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</si>
  <si>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</si>
  <si>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</si>
  <si>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</si>
  <si>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</si>
  <si>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</si>
  <si>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</si>
  <si>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</si>
  <si>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</si>
  <si>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</si>
  <si>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</si>
  <si>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</si>
  <si>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</si>
  <si>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</si>
  <si>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</si>
  <si>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</si>
  <si>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</si>
  <si>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</si>
  <si>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</si>
  <si>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</si>
  <si>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</si>
  <si>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</si>
  <si>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</si>
  <si>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</si>
  <si>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</si>
  <si>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</si>
  <si>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</si>
  <si>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</si>
  <si>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</si>
  <si>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</si>
  <si>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</si>
  <si>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</si>
  <si>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</si>
  <si>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</si>
  <si>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</si>
  <si>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</si>
  <si>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</si>
  <si>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</si>
  <si>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</si>
  <si>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</si>
  <si>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</si>
  <si>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</si>
  <si>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</si>
  <si>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</si>
  <si>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</si>
  <si>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</si>
  <si>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</si>
  <si>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</si>
  <si>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</si>
  <si>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</si>
  <si>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</si>
  <si>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</si>
  <si>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</si>
  <si>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</si>
  <si>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</si>
  <si>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</si>
  <si>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</si>
  <si>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</si>
  <si>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</si>
  <si>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</si>
  <si>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</si>
  <si>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</si>
  <si>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</si>
  <si>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</si>
  <si>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</si>
  <si>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</si>
  <si>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</si>
  <si>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</si>
  <si>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</si>
  <si>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</si>
  <si>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</si>
  <si>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</si>
  <si>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</si>
  <si>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</si>
  <si>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</si>
  <si>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</si>
  <si>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</si>
  <si>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</si>
  <si>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</si>
  <si>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</si>
  <si>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</si>
  <si>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</si>
  <si>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</si>
  <si>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</si>
  <si>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</si>
  <si>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</si>
  <si>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</si>
  <si>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</si>
  <si>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</si>
  <si>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</si>
  <si>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</si>
  <si>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</si>
  <si>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</si>
  <si>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</si>
  <si>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</si>
  <si>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</si>
  <si>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</si>
  <si>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</si>
  <si>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</si>
  <si>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</si>
  <si>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</si>
  <si>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</si>
  <si>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</si>
  <si>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</si>
  <si>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</si>
  <si>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</si>
  <si>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</si>
  <si>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</si>
  <si>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</si>
  <si>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</si>
  <si>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</si>
  <si>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</si>
  <si>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</si>
  <si>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</si>
  <si>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</si>
  <si>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</si>
  <si>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</si>
  <si>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</si>
  <si>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</si>
  <si>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</si>
  <si>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</si>
  <si>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</si>
  <si>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</si>
  <si>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</si>
  <si>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</si>
  <si>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</si>
  <si>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</si>
  <si>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</si>
  <si>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</si>
  <si>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</si>
  <si>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</si>
  <si>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</si>
  <si>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</si>
  <si>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</si>
  <si>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</si>
  <si>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</si>
  <si>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</si>
  <si>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</si>
  <si>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</si>
  <si>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</si>
  <si>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</si>
  <si>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</si>
  <si>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</si>
  <si>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</si>
  <si>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</si>
  <si>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</si>
  <si>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</si>
  <si>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</si>
  <si>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</si>
  <si>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</si>
  <si>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</si>
  <si>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</si>
  <si>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</si>
  <si>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</si>
  <si>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</si>
  <si>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</si>
  <si>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</si>
  <si>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</si>
  <si>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</si>
  <si>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</si>
  <si>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</si>
  <si>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</si>
  <si>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</si>
  <si>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</si>
  <si>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</si>
  <si>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</si>
  <si>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</si>
  <si>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</si>
  <si>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</si>
  <si>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</si>
  <si>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</si>
  <si>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</si>
  <si>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</si>
  <si>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</si>
  <si>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</si>
  <si>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</si>
  <si>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</si>
  <si>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</si>
  <si>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</si>
  <si>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</si>
  <si>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</si>
  <si>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</si>
  <si>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</si>
  <si>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</si>
  <si>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</si>
  <si>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</si>
  <si>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</si>
  <si>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</si>
  <si>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</si>
  <si>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</si>
  <si>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</si>
  <si>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</si>
  <si>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</si>
  <si>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</si>
  <si>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</si>
  <si>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</si>
  <si>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</si>
  <si>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</si>
  <si>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</si>
  <si>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</si>
  <si>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</si>
  <si>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</si>
  <si>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</si>
  <si>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</si>
  <si>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</si>
  <si>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</si>
  <si>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</si>
  <si>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</si>
  <si>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</si>
  <si>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</si>
  <si>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</si>
  <si>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</si>
  <si>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</si>
  <si>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</si>
  <si>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</si>
  <si>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</si>
  <si>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</si>
  <si>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</si>
  <si>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</si>
  <si>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</si>
  <si>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</si>
  <si>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</si>
  <si>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</si>
  <si>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</si>
  <si>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</si>
  <si>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</si>
  <si>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</si>
  <si>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</si>
  <si>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</si>
  <si>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</si>
  <si>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</si>
  <si>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</si>
  <si>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</si>
  <si>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</si>
  <si>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</si>
  <si>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</si>
  <si>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</si>
  <si>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</si>
  <si>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</si>
  <si>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</si>
  <si>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</si>
  <si>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</si>
  <si>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</si>
  <si>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</si>
  <si>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</si>
  <si>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</si>
  <si>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</si>
  <si>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</si>
  <si>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</si>
  <si>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</si>
  <si>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</si>
  <si>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</si>
  <si>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</si>
  <si>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</si>
  <si>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</si>
  <si>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</si>
  <si>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</si>
  <si>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</si>
  <si>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</si>
  <si>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</si>
  <si>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</si>
  <si>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</si>
  <si>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</si>
  <si>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</si>
  <si>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</si>
  <si>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</si>
  <si>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</si>
  <si>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</si>
  <si>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</si>
  <si>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</si>
  <si>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</si>
  <si>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</si>
  <si>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</si>
  <si>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</si>
  <si>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</si>
  <si>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</si>
  <si>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</si>
  <si>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</si>
  <si>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</si>
  <si>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</si>
  <si>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</si>
  <si>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</si>
  <si>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</si>
  <si>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</si>
  <si>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</si>
  <si>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</si>
  <si>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</si>
  <si>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</si>
  <si>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</si>
  <si>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</si>
  <si>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</si>
  <si>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</si>
  <si>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</si>
  <si>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</si>
  <si>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</si>
  <si>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</si>
  <si>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</si>
  <si>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</si>
  <si>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</si>
  <si>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</si>
  <si>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</si>
  <si>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</si>
  <si>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</si>
  <si>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</si>
  <si>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</si>
  <si>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</si>
  <si>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</si>
  <si>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</si>
  <si>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</si>
  <si>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</si>
  <si>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</si>
  <si>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</si>
  <si>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</si>
  <si>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</si>
  <si>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</si>
  <si>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</si>
  <si>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</si>
  <si>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</si>
  <si>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</si>
  <si>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</si>
  <si>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</si>
  <si>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</si>
  <si>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</si>
  <si>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</si>
  <si>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</si>
  <si>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</si>
  <si>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</si>
  <si>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</si>
  <si>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</si>
  <si>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</si>
  <si>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</si>
  <si>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</si>
  <si>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</si>
  <si>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</si>
  <si>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</si>
  <si>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</si>
  <si>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</si>
  <si>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</si>
  <si>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</si>
  <si>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</si>
  <si>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</si>
  <si>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</si>
  <si>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</si>
  <si>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</si>
  <si>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</si>
  <si>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</si>
  <si>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</si>
  <si>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</si>
  <si>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</si>
  <si>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</si>
  <si>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</si>
  <si>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</si>
  <si>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</si>
  <si>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</si>
  <si>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</si>
  <si>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</si>
  <si>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</si>
  <si>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</si>
  <si>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</si>
  <si>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</si>
  <si>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</si>
  <si>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</si>
  <si>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</si>
  <si>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</si>
  <si>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</si>
  <si>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</si>
  <si>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</si>
  <si>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</si>
  <si>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</si>
  <si>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</si>
  <si>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</si>
  <si>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</si>
  <si>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</si>
  <si>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</si>
  <si>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</si>
  <si>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</si>
  <si>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</si>
  <si>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</si>
  <si>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</si>
  <si>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</si>
  <si>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</si>
  <si>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</si>
  <si>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</si>
  <si>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</si>
  <si>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</si>
  <si>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</si>
  <si>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</si>
  <si>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</si>
  <si>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</si>
  <si>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</si>
  <si>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</si>
  <si>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</si>
  <si>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</si>
  <si>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</si>
  <si>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</si>
  <si>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</si>
  <si>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</si>
  <si>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</si>
  <si>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</si>
  <si>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</si>
  <si>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</si>
  <si>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</si>
  <si>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</si>
  <si>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</si>
  <si>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</si>
  <si>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</si>
  <si>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</si>
  <si>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</si>
  <si>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</si>
  <si>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</si>
  <si>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</si>
  <si>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</si>
  <si>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</si>
  <si>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</si>
  <si>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</si>
  <si>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</si>
  <si>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</si>
  <si>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</si>
  <si>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</si>
  <si>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</si>
  <si>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</si>
  <si>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</si>
  <si>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</si>
  <si>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</si>
  <si>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</si>
  <si>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</si>
  <si>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</si>
  <si>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</si>
  <si>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</si>
  <si>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</si>
  <si>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</si>
  <si>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</si>
  <si>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</si>
  <si>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</si>
  <si>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</si>
  <si>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</si>
  <si>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</si>
  <si>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</si>
  <si>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</si>
  <si>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</si>
  <si>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</si>
  <si>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</si>
  <si>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</si>
  <si>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</si>
  <si>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</si>
  <si>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</si>
  <si>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</si>
  <si>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</si>
  <si>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</si>
  <si>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</si>
  <si>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</si>
  <si>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</si>
  <si>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</si>
  <si>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</si>
  <si>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</si>
  <si>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</si>
  <si>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</si>
  <si>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</si>
  <si>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</si>
  <si>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</si>
  <si>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</si>
  <si>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</si>
  <si>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</si>
  <si>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</si>
  <si>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</si>
  <si>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</si>
  <si>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</si>
  <si>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</si>
  <si>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</si>
  <si>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</si>
  <si>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</si>
  <si>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</si>
  <si>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</si>
  <si>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</si>
  <si>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</si>
  <si>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</si>
  <si>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</si>
  <si>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</si>
  <si>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</si>
  <si>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</si>
  <si>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</si>
  <si>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</si>
  <si>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</si>
  <si>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</si>
  <si>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</si>
  <si>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</si>
  <si>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</si>
  <si>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</si>
  <si>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</si>
  <si>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</si>
  <si>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</si>
  <si>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</si>
  <si>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</si>
  <si>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</si>
  <si>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</si>
  <si>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</si>
  <si>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</si>
  <si>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</si>
  <si>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</si>
  <si>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</si>
  <si>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</si>
  <si>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</si>
  <si>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</si>
  <si>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</si>
  <si>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</si>
  <si>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</si>
  <si>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</si>
  <si>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</si>
  <si>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</si>
  <si>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</si>
  <si>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</si>
  <si>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</si>
  <si>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</si>
  <si>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</si>
  <si>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</si>
  <si>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</si>
  <si>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</si>
  <si>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</si>
  <si>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</si>
  <si>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</si>
  <si>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</si>
  <si>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</si>
  <si>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</si>
  <si>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</si>
  <si>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</si>
  <si>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</si>
  <si>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</si>
  <si>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</si>
  <si>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</si>
  <si>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</si>
  <si>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</si>
  <si>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</si>
  <si>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</si>
  <si>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</si>
  <si>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</si>
  <si>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</si>
  <si>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</si>
  <si>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</si>
  <si>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</si>
  <si>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</si>
  <si>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</si>
  <si>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</si>
  <si>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</si>
  <si>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</si>
  <si>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</si>
  <si>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</si>
  <si>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</si>
  <si>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</si>
  <si>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</si>
  <si>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</si>
  <si>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</si>
  <si>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</si>
  <si>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</si>
  <si>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</si>
  <si>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</si>
  <si>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</si>
  <si>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</si>
  <si>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</si>
  <si>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</si>
  <si>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</si>
  <si>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</si>
  <si>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</si>
  <si>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</si>
  <si>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</si>
  <si>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</si>
  <si>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</si>
  <si>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</si>
  <si>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</si>
  <si>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</si>
  <si>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</si>
  <si>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</si>
  <si>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</si>
  <si>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</si>
  <si>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</si>
  <si>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</si>
  <si>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</si>
  <si>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</si>
  <si>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</si>
  <si>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</si>
  <si>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</si>
  <si>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</si>
  <si>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</si>
  <si>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</si>
  <si>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</si>
  <si>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</si>
  <si>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</si>
  <si>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</si>
  <si>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</si>
  <si>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</si>
  <si>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</si>
  <si>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</si>
  <si>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</si>
  <si>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</si>
  <si>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</si>
  <si>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</si>
  <si>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</si>
  <si>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</si>
  <si>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</si>
  <si>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</si>
  <si>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</si>
  <si>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</si>
  <si>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</si>
  <si>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</si>
  <si>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</si>
  <si>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</si>
  <si>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</si>
  <si>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</si>
  <si>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</si>
  <si>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</si>
  <si>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</si>
  <si>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</si>
  <si>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</si>
  <si>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</si>
  <si>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</si>
  <si>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</si>
  <si>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</si>
  <si>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</si>
  <si>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</si>
  <si>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</si>
  <si>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</si>
  <si>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</si>
  <si>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</si>
  <si>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</si>
  <si>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</si>
  <si>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</si>
  <si>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</si>
  <si>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</si>
  <si>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</si>
  <si>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</si>
  <si>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</si>
  <si>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</si>
  <si>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</si>
  <si>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</si>
  <si>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</si>
  <si>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</si>
  <si>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</si>
  <si>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</si>
  <si>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</si>
  <si>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</si>
  <si>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</si>
  <si>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</si>
  <si>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</si>
  <si>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</si>
  <si>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</si>
  <si>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</si>
  <si>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</si>
  <si>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</si>
  <si>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</si>
  <si>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</si>
  <si>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</si>
  <si>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</si>
  <si>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</si>
  <si>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</si>
  <si>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</si>
  <si>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</si>
  <si>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</si>
  <si>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</si>
  <si>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</si>
  <si>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</si>
  <si>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</si>
  <si>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</si>
  <si>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</si>
  <si>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</si>
  <si>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</si>
  <si>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</si>
  <si>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</si>
  <si>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</si>
  <si>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</si>
  <si>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</si>
  <si>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</si>
  <si>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</si>
  <si>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</si>
  <si>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</si>
  <si>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</si>
  <si>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</si>
  <si>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</si>
  <si>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</si>
  <si>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</si>
  <si>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</si>
  <si>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</si>
  <si>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</si>
  <si>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</si>
  <si>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</si>
  <si>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</si>
  <si>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</si>
  <si>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</si>
  <si>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</si>
  <si>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</si>
  <si>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</si>
  <si>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</si>
  <si>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</si>
  <si>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</si>
  <si>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</si>
  <si>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</si>
  <si>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</si>
  <si>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</si>
  <si>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</si>
  <si>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</si>
  <si>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</si>
  <si>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</si>
  <si>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</si>
  <si>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</si>
  <si>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</si>
  <si>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</si>
  <si>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</si>
  <si>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</si>
  <si>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</si>
  <si>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</si>
  <si>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</si>
  <si>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</si>
  <si>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</si>
  <si>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</si>
  <si>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</si>
  <si>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</si>
  <si>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</si>
  <si>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</si>
  <si>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</si>
  <si>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</si>
  <si>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</si>
  <si>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</si>
  <si>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</si>
  <si>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</si>
  <si>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</si>
  <si>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</si>
  <si>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</si>
  <si>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</si>
  <si>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</si>
  <si>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</si>
  <si>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</si>
  <si>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</si>
  <si>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</si>
  <si>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</si>
  <si>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</si>
  <si>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</si>
  <si>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</si>
  <si>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</si>
  <si>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</si>
  <si>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</si>
  <si>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</si>
  <si>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</si>
  <si>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</si>
  <si>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</si>
  <si>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</si>
  <si>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</si>
  <si>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</si>
  <si>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</si>
  <si>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</si>
  <si>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</si>
  <si>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</si>
  <si>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</si>
  <si>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</si>
  <si>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</si>
  <si>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</si>
  <si>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</si>
  <si>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</si>
  <si>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</si>
  <si>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</si>
  <si>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</si>
  <si>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</si>
  <si>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</si>
  <si>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</si>
  <si>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</si>
  <si>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</si>
  <si>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</si>
  <si>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</si>
  <si>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</si>
  <si>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</si>
  <si>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</si>
  <si>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</si>
  <si>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</si>
  <si>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</si>
  <si>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</si>
  <si>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</si>
  <si>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</si>
  <si>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</si>
  <si>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</si>
  <si>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</si>
  <si>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</si>
  <si>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</si>
  <si>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</si>
  <si>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</si>
  <si>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</si>
  <si>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</si>
  <si>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</si>
  <si>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</si>
  <si>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</si>
  <si>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</si>
  <si>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</si>
  <si>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</si>
  <si>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</si>
  <si>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</si>
  <si>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</si>
  <si>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</si>
  <si>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</si>
  <si>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</si>
  <si>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</si>
  <si>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</si>
  <si>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</si>
  <si>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</si>
  <si>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</si>
  <si>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</si>
  <si>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</si>
  <si>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</si>
  <si>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</si>
  <si>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</si>
  <si>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</si>
  <si>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</si>
  <si>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</si>
  <si>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</si>
  <si>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</si>
  <si>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</si>
  <si>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</si>
  <si>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</si>
  <si>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</si>
  <si>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</si>
  <si>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</si>
  <si>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</si>
  <si>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</si>
  <si>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</si>
  <si>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</si>
  <si>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</si>
  <si>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</si>
  <si>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</si>
  <si>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</si>
  <si>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</si>
  <si>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</si>
  <si>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</si>
  <si>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</si>
  <si>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</si>
  <si>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</si>
  <si>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</si>
  <si>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</si>
  <si>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</si>
  <si>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</si>
  <si>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</si>
  <si>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</si>
  <si>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</si>
  <si>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</si>
  <si>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</si>
  <si>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</si>
  <si>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</si>
  <si>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</si>
  <si>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</si>
  <si>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</si>
  <si>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</si>
  <si>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</si>
  <si>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</si>
  <si>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</si>
  <si>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</si>
  <si>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</si>
  <si>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</si>
  <si>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</si>
  <si>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</si>
  <si>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</si>
  <si>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</si>
  <si>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</si>
  <si>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</si>
  <si>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</si>
  <si>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</si>
  <si>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</si>
  <si>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</si>
  <si>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</si>
  <si>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</si>
  <si>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</si>
  <si>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</si>
  <si>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</si>
  <si>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</si>
  <si>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</si>
  <si>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</si>
  <si>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</si>
  <si>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</si>
  <si>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</si>
  <si>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</si>
  <si>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</si>
  <si>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</si>
  <si>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</si>
  <si>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</si>
  <si>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</si>
  <si>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</si>
  <si>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</si>
  <si>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</si>
  <si>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</si>
  <si>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</si>
  <si>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</si>
  <si>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</si>
  <si>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</si>
  <si>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</si>
  <si>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</si>
  <si>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</si>
  <si>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</si>
  <si>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</si>
  <si>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</si>
  <si>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</si>
  <si>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</si>
  <si>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</si>
  <si>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</si>
  <si>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</si>
  <si>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</si>
  <si>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</si>
  <si>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</si>
  <si>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</si>
  <si>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</si>
  <si>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</si>
  <si>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</si>
  <si>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</si>
  <si>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</si>
  <si>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</si>
  <si>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</si>
  <si>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</si>
  <si>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</si>
  <si>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</si>
  <si>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</si>
  <si>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</si>
  <si>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</si>
  <si>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</si>
  <si>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</si>
  <si>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</si>
  <si>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</si>
  <si>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</si>
  <si>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</si>
  <si>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</si>
  <si>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</si>
  <si>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</si>
  <si>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</si>
  <si>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</si>
  <si>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</si>
  <si>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</si>
  <si>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</si>
  <si>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</si>
  <si>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</si>
  <si>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</si>
  <si>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</si>
  <si>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</si>
  <si>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</si>
  <si>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</si>
  <si>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</si>
  <si>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</si>
  <si>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</si>
  <si>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</si>
  <si>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</si>
  <si>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</si>
  <si>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</si>
  <si>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</si>
  <si>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</si>
  <si>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</si>
  <si>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</si>
  <si>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</si>
  <si>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</si>
  <si>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</si>
  <si>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</si>
  <si>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</si>
  <si>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</si>
  <si>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</si>
  <si>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</si>
  <si>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</si>
  <si>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</si>
  <si>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</si>
  <si>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</si>
  <si>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</si>
  <si>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</si>
  <si>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</si>
  <si>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</si>
  <si>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</si>
  <si>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</si>
  <si>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</si>
  <si>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</si>
  <si>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</si>
  <si>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</si>
  <si>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</si>
  <si>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</si>
  <si>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</si>
  <si>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</si>
  <si>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</si>
  <si>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</si>
  <si>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</si>
  <si>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</si>
  <si>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</si>
  <si>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</si>
  <si>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</si>
  <si>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</si>
  <si>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</si>
  <si>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</si>
  <si>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</si>
  <si>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</si>
  <si>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</si>
  <si>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</si>
  <si>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</si>
  <si>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</si>
  <si>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</si>
  <si>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</si>
  <si>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</si>
  <si>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</si>
  <si>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</si>
  <si>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</si>
  <si>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</si>
  <si>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</si>
  <si>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</si>
  <si>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</si>
  <si>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</si>
  <si>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</si>
  <si>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</si>
  <si>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</si>
  <si>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</si>
  <si>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</si>
  <si>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</si>
  <si>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</si>
  <si>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</si>
  <si>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</si>
  <si>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</si>
  <si>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</si>
  <si>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</si>
  <si>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</si>
  <si>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</si>
  <si>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</si>
  <si>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</si>
  <si>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</si>
  <si>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</si>
  <si>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</si>
  <si>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</si>
  <si>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</si>
  <si>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</si>
  <si>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</si>
  <si>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</si>
  <si>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</si>
  <si>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</si>
  <si>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</si>
  <si>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</si>
  <si>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</si>
  <si>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</si>
  <si>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</si>
  <si>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</si>
  <si>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</si>
  <si>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</si>
  <si>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</si>
  <si>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</si>
  <si>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</si>
  <si>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</si>
  <si>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</si>
  <si>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</si>
  <si>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</si>
  <si>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</si>
  <si>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</si>
  <si>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</si>
  <si>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</si>
  <si>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</si>
  <si>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</si>
  <si>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</si>
  <si>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</si>
  <si>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</si>
  <si>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</si>
  <si>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</si>
  <si>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</si>
  <si>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</si>
  <si>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</si>
  <si>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</si>
  <si>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</si>
  <si>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</si>
  <si>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</si>
  <si>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</si>
  <si>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</si>
  <si>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</si>
  <si>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</si>
  <si>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</si>
  <si>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</si>
  <si>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</si>
  <si>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</si>
  <si>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</si>
  <si>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</si>
  <si>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</si>
  <si>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</si>
  <si>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</si>
  <si>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</si>
  <si>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</si>
  <si>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</si>
  <si>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</si>
  <si>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</si>
  <si>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</si>
  <si>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</si>
  <si>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</si>
  <si>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</si>
  <si>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</si>
  <si>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</si>
  <si>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</si>
  <si>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</si>
  <si>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</si>
  <si>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</si>
  <si>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</si>
  <si>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</si>
  <si>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</si>
  <si>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</si>
  <si>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</si>
  <si>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</si>
  <si>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</si>
  <si>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</si>
  <si>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</si>
  <si>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</si>
  <si>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</si>
  <si>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</si>
  <si>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</si>
  <si>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</si>
  <si>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</si>
  <si>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</si>
  <si>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</si>
  <si>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</si>
  <si>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</si>
  <si>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</si>
  <si>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</si>
  <si>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</si>
  <si>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</si>
  <si>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</si>
  <si>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</si>
  <si>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</si>
  <si>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</si>
  <si>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</si>
  <si>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</si>
  <si>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</si>
  <si>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</si>
  <si>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</si>
  <si>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</si>
  <si>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</si>
  <si>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</si>
  <si>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</si>
  <si>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</si>
  <si>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</si>
  <si>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</si>
  <si>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</si>
  <si>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</si>
  <si>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</si>
  <si>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</si>
  <si>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</si>
  <si>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</si>
  <si>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</si>
  <si>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</si>
  <si>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</si>
  <si>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</si>
  <si>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</si>
  <si>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</si>
  <si>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</si>
  <si>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</si>
  <si>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</si>
  <si>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</si>
  <si>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</si>
  <si>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</si>
  <si>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</si>
  <si>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</si>
  <si>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</si>
  <si>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</si>
  <si>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</si>
  <si>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</si>
  <si>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</si>
  <si>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</si>
  <si>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</si>
  <si>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</si>
  <si>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</si>
  <si>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</si>
  <si>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</si>
  <si>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</si>
  <si>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</si>
  <si>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</si>
  <si>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</si>
  <si>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</si>
  <si>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</si>
  <si>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</si>
  <si>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</si>
  <si>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</si>
  <si>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</si>
  <si>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</si>
  <si>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</si>
  <si>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</si>
  <si>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</si>
  <si>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</si>
  <si>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</si>
  <si>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</si>
  <si>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</si>
  <si>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</si>
  <si>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</si>
  <si>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</si>
  <si>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</si>
  <si>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</si>
  <si>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</si>
  <si>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</si>
  <si>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</si>
  <si>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</si>
  <si>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</si>
  <si>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</si>
  <si>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</si>
  <si>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</si>
  <si>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</si>
  <si>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</si>
  <si>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</si>
  <si>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</si>
  <si>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</si>
  <si>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</si>
  <si>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</si>
  <si>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</si>
  <si>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</si>
  <si>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</si>
  <si>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</si>
  <si>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</si>
  <si>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</si>
  <si>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</si>
  <si>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</si>
  <si>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</si>
  <si>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</si>
  <si>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</si>
  <si>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</si>
  <si>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</si>
  <si>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</si>
  <si>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</si>
  <si>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</si>
  <si>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</si>
  <si>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</si>
  <si>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</si>
  <si>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</si>
  <si>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</si>
  <si>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</si>
  <si>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</si>
  <si>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</si>
  <si>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</si>
  <si>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</si>
  <si>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</si>
  <si>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</si>
  <si>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</si>
  <si>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</si>
  <si>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</si>
  <si>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</si>
  <si>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</si>
  <si>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</si>
  <si>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</si>
  <si>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</si>
  <si>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</si>
  <si>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</si>
  <si>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</si>
  <si>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</si>
  <si>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</si>
  <si>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</si>
  <si>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</si>
  <si>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</si>
  <si>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</si>
  <si>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</si>
  <si>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</si>
  <si>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</si>
  <si>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</si>
  <si>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</si>
  <si>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</si>
  <si>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</si>
  <si>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</si>
  <si>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</si>
  <si>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</si>
  <si>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</si>
  <si>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</si>
  <si>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</si>
  <si>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</si>
  <si>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</si>
  <si>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</si>
  <si>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</si>
  <si>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</si>
  <si>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</si>
  <si>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</si>
  <si>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</si>
  <si>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</si>
  <si>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</si>
  <si>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</si>
  <si>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</si>
  <si>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</si>
  <si>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</si>
  <si>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</si>
  <si>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</si>
  <si>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</si>
  <si>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</si>
  <si>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</si>
  <si>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</si>
  <si>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</si>
  <si>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</si>
  <si>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</si>
  <si>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</si>
  <si>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</si>
  <si>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</si>
  <si>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</si>
  <si>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</si>
  <si>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</si>
  <si>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</si>
  <si>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</si>
  <si>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</si>
  <si>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</si>
  <si>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</si>
  <si>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</si>
  <si>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</si>
  <si>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</si>
  <si>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</si>
  <si>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</si>
  <si>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</si>
  <si>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</si>
  <si>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</si>
  <si>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</si>
  <si>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</si>
  <si>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</si>
  <si>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</si>
  <si>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</si>
  <si>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</si>
  <si>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</si>
  <si>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</si>
  <si>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</si>
  <si>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</si>
  <si>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</si>
  <si>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</si>
  <si>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</si>
  <si>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</si>
  <si>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</si>
  <si>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</si>
  <si>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</si>
  <si>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</si>
  <si>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</si>
  <si>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</si>
  <si>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</si>
  <si>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</si>
  <si>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</si>
  <si>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</si>
  <si>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</si>
  <si>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</si>
  <si>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</si>
  <si>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</si>
  <si>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</si>
  <si>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</si>
  <si>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</si>
  <si>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</si>
  <si>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</si>
  <si>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</si>
  <si>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</si>
  <si>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</si>
  <si>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</si>
  <si>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</si>
  <si>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</si>
  <si>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</si>
  <si>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</si>
  <si>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</si>
  <si>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</si>
  <si>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</si>
  <si>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</si>
  <si>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</si>
  <si>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</si>
  <si>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</si>
  <si>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</si>
  <si>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</si>
  <si>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</si>
  <si>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</si>
  <si>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</si>
  <si>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</si>
  <si>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</si>
  <si>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</si>
  <si>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</si>
  <si>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</si>
  <si>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</si>
  <si>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</si>
  <si>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</si>
  <si>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</si>
  <si>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</si>
  <si>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</si>
  <si>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</si>
  <si>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</si>
  <si>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</si>
  <si>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</si>
  <si>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</si>
  <si>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</si>
  <si>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</si>
  <si>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</si>
  <si>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</si>
  <si>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</si>
  <si>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</si>
  <si>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</si>
  <si>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</si>
  <si>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</si>
  <si>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</si>
  <si>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</si>
  <si>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</si>
  <si>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</si>
  <si>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</si>
  <si>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</si>
  <si>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</si>
  <si>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</si>
  <si>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</si>
  <si>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</si>
  <si>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</si>
  <si>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</si>
  <si>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</si>
  <si>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</si>
  <si>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</si>
  <si>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</si>
  <si>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</si>
  <si>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</si>
  <si>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</si>
  <si>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</si>
  <si>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</si>
  <si>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</si>
  <si>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</si>
  <si>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</si>
  <si>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</si>
  <si>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</si>
  <si>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</si>
  <si>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</si>
  <si>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</si>
  <si>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</si>
  <si>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</si>
  <si>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</si>
  <si>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</si>
  <si>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</si>
  <si>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</si>
  <si>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</si>
  <si>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</si>
  <si>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</si>
  <si>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</si>
  <si>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</si>
  <si>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</si>
  <si>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</si>
  <si>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</si>
  <si>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</si>
  <si>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</si>
  <si>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</si>
  <si>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</si>
  <si>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</si>
  <si>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</si>
  <si>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</si>
  <si>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</si>
  <si>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</si>
  <si>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</si>
  <si>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</si>
  <si>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</si>
  <si>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</si>
  <si>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</si>
  <si>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</si>
  <si>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</si>
  <si>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</si>
  <si>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</si>
  <si>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</si>
  <si>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</si>
  <si>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</si>
  <si>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</si>
  <si>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</si>
  <si>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</si>
  <si>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</si>
  <si>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</si>
  <si>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</si>
  <si>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</si>
  <si>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</si>
  <si>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</si>
  <si>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</si>
  <si>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</si>
  <si>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</si>
  <si>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</si>
  <si>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</si>
  <si>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</si>
  <si>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</si>
  <si>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</si>
  <si>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</si>
  <si>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</si>
  <si>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</si>
  <si>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</si>
  <si>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</si>
  <si>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</si>
  <si>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</si>
  <si>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</si>
  <si>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</si>
  <si>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</si>
  <si>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</si>
  <si>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</si>
  <si>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</si>
  <si>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</si>
  <si>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</si>
  <si>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</si>
  <si>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</si>
  <si>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</si>
  <si>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</si>
  <si>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</si>
  <si>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</si>
  <si>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</si>
  <si>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</si>
  <si>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</si>
  <si>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</si>
  <si>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</si>
  <si>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</si>
  <si>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</si>
  <si>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</si>
  <si>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</si>
  <si>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</si>
  <si>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</si>
  <si>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</si>
  <si>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</si>
  <si>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</si>
  <si>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</si>
  <si>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</si>
  <si>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</si>
  <si>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</si>
  <si>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</si>
  <si>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</si>
  <si>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</si>
  <si>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</si>
  <si>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</si>
  <si>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</si>
  <si>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</si>
  <si>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</si>
  <si>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</si>
  <si>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</si>
  <si>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</si>
  <si>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</si>
  <si>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</si>
  <si>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</si>
  <si>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</si>
  <si>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</si>
  <si>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</si>
  <si>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</si>
  <si>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</si>
  <si>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</si>
  <si>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</si>
  <si>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</si>
  <si>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</si>
  <si>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</si>
  <si>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</si>
  <si>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</si>
  <si>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</si>
  <si>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</si>
  <si>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</si>
  <si>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</si>
  <si>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</si>
  <si>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</si>
  <si>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</si>
  <si>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</si>
  <si>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</si>
  <si>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</si>
  <si>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</si>
  <si>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</si>
  <si>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</si>
  <si>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</si>
  <si>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</si>
  <si>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</si>
  <si>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</si>
  <si>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</si>
  <si>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</si>
  <si>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</si>
  <si>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</si>
  <si>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</si>
  <si>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</si>
  <si>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</si>
  <si>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</si>
  <si>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</si>
  <si>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</si>
  <si>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</si>
  <si>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</si>
  <si>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</si>
  <si>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</si>
  <si>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</si>
  <si>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</si>
  <si>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</si>
  <si>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</si>
  <si>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</si>
  <si>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</si>
  <si>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</si>
  <si>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</si>
  <si>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</si>
  <si>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</si>
  <si>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</si>
  <si>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</si>
  <si>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</si>
  <si>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</si>
  <si>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</si>
  <si>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</si>
  <si>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</si>
  <si>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</si>
  <si>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</si>
  <si>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</si>
  <si>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</si>
  <si>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</si>
  <si>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</si>
  <si>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</si>
  <si>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</si>
  <si>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</si>
  <si>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</si>
  <si>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</si>
  <si>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</si>
  <si>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</si>
  <si>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</si>
  <si>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</si>
  <si>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</si>
  <si>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</si>
  <si>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</si>
  <si>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</si>
  <si>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</si>
  <si>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</si>
  <si>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</si>
  <si>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</si>
  <si>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</si>
  <si>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</si>
  <si>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</si>
  <si>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</si>
  <si>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</si>
  <si>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</si>
  <si>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</si>
  <si>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</si>
  <si>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</si>
  <si>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</si>
  <si>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</si>
  <si>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</si>
  <si>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</si>
  <si>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</si>
  <si>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</si>
  <si>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</si>
  <si>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</si>
  <si>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</si>
  <si>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</si>
  <si>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</si>
  <si>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</si>
  <si>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</si>
  <si>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</si>
  <si>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</si>
  <si>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</si>
  <si>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</si>
  <si>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</si>
  <si>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</si>
  <si>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</si>
  <si>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</si>
  <si>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</si>
  <si>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</si>
  <si>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</si>
  <si>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</si>
  <si>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</si>
  <si>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</si>
  <si>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</si>
  <si>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</si>
  <si>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</si>
  <si>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</si>
  <si>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</si>
  <si>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</si>
  <si>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</si>
  <si>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</si>
  <si>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</si>
  <si>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</si>
  <si>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</si>
  <si>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</si>
  <si>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</si>
  <si>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</si>
  <si>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</si>
  <si>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</si>
  <si>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</si>
  <si>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</si>
  <si>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</si>
  <si>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</si>
  <si>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</si>
  <si>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</si>
  <si>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</si>
  <si>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</si>
  <si>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</si>
  <si>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</si>
  <si>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</si>
  <si>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</si>
  <si>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</si>
  <si>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</si>
  <si>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</si>
  <si>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</si>
  <si>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</si>
  <si>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</si>
  <si>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</si>
  <si>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</si>
  <si>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</si>
  <si>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</si>
  <si>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</si>
  <si>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</si>
  <si>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</si>
  <si>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</si>
  <si>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</si>
  <si>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</si>
  <si>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</si>
  <si>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</si>
  <si>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</si>
  <si>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</si>
  <si>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</si>
  <si>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</si>
  <si>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</si>
  <si>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</si>
  <si>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</si>
  <si>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</si>
  <si>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</si>
  <si>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</si>
  <si>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</si>
  <si>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</si>
  <si>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</si>
  <si>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</si>
  <si>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</si>
  <si>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</si>
  <si>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</si>
  <si>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</si>
  <si>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</si>
  <si>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</si>
  <si>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</si>
  <si>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</si>
  <si>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</si>
  <si>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</si>
  <si>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</si>
  <si>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</si>
  <si>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</si>
  <si>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</si>
  <si>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</si>
  <si>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</si>
  <si>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</si>
  <si>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</si>
  <si>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</si>
  <si>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</si>
  <si>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</si>
  <si>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</si>
  <si>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</si>
  <si>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</si>
  <si>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</si>
  <si>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</si>
  <si>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</si>
  <si>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</si>
  <si>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</si>
  <si>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</si>
  <si>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</si>
  <si>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</si>
  <si>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</si>
  <si>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</si>
  <si>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</si>
  <si>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</si>
  <si>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</si>
  <si>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</si>
  <si>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</si>
  <si>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</si>
  <si>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</si>
  <si>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</si>
  <si>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</si>
  <si>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</si>
  <si>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</si>
  <si>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</si>
  <si>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</si>
  <si>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</si>
  <si>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</si>
  <si>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</si>
  <si>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</si>
  <si>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</si>
  <si>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</si>
  <si>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</si>
  <si>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</si>
  <si>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</si>
  <si>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</si>
  <si>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</si>
  <si>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</si>
  <si>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</si>
  <si>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</si>
  <si>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</si>
  <si>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</si>
  <si>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</si>
  <si>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</si>
  <si>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</si>
  <si>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</si>
  <si>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</si>
  <si>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</si>
  <si>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</si>
  <si>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</si>
  <si>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</si>
  <si>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</si>
  <si>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</si>
  <si>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</si>
  <si>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</si>
  <si>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</si>
  <si>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</si>
  <si>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</si>
  <si>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</si>
  <si>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</si>
  <si>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</si>
  <si>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</si>
  <si>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</si>
  <si>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</si>
  <si>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</si>
  <si>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</si>
  <si>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</si>
  <si>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</si>
  <si>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</si>
  <si>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</si>
  <si>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</si>
  <si>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</si>
  <si>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</si>
  <si>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</si>
  <si>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</si>
  <si>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</si>
  <si>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</si>
  <si>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</si>
  <si>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</si>
  <si>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</si>
  <si>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</si>
  <si>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</si>
  <si>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</si>
  <si>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</si>
  <si>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</si>
  <si>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</si>
  <si>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</si>
  <si>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</si>
  <si>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</si>
  <si>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</si>
  <si>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</si>
  <si>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</si>
  <si>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</si>
  <si>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</si>
  <si>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</si>
  <si>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</si>
  <si>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</si>
  <si>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</si>
  <si>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</si>
  <si>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</si>
  <si>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</si>
  <si>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</si>
  <si>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</si>
  <si>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</si>
  <si>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</si>
  <si>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</si>
  <si>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</si>
  <si>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</si>
  <si>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</si>
  <si>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</si>
  <si>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</si>
  <si>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</si>
  <si>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</si>
  <si>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</si>
  <si>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</si>
  <si>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</si>
  <si>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</si>
  <si>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</si>
  <si>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</si>
  <si>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</si>
  <si>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</si>
  <si>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</si>
  <si>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</si>
  <si>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</si>
  <si>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</si>
  <si>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</si>
  <si>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</si>
  <si>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</si>
  <si>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</si>
  <si>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</si>
  <si>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</si>
  <si>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</si>
  <si>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</si>
  <si>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</si>
  <si>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</si>
  <si>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</si>
  <si>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</si>
  <si>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</si>
  <si>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</si>
  <si>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</si>
  <si>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</si>
  <si>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</si>
  <si>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</si>
  <si>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</si>
  <si>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</si>
  <si>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</si>
  <si>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</si>
  <si>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</si>
  <si>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</si>
  <si>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</si>
  <si>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</si>
  <si>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</si>
  <si>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</si>
  <si>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</si>
  <si>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</si>
  <si>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</si>
  <si>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</si>
  <si>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</si>
  <si>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</si>
  <si>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</si>
  <si>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</si>
  <si>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</si>
  <si>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</si>
  <si>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</si>
  <si>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</si>
  <si>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</si>
  <si>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</si>
  <si>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</si>
  <si>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</si>
  <si>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</si>
  <si>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</si>
  <si>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</si>
  <si>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</si>
  <si>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</si>
  <si>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</si>
  <si>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</si>
  <si>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</si>
  <si>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</si>
  <si>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</si>
  <si>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</si>
  <si>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</si>
  <si>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</si>
  <si>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</si>
  <si>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</si>
  <si>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</si>
  <si>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</si>
  <si>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</si>
  <si>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</si>
  <si>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</si>
  <si>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</si>
  <si>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</si>
  <si>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</si>
  <si>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</si>
  <si>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</si>
  <si>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</si>
  <si>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</si>
  <si>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</si>
  <si>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</si>
  <si>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</si>
  <si>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</si>
  <si>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</si>
  <si>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</si>
  <si>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</si>
  <si>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</si>
  <si>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</si>
  <si>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</si>
  <si>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</si>
  <si>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</si>
  <si>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</si>
  <si>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</si>
  <si>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</si>
  <si>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</si>
  <si>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</si>
  <si>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</si>
  <si>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</si>
  <si>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</si>
  <si>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</si>
  <si>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</si>
  <si>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</si>
  <si>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</si>
  <si>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</si>
  <si>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</si>
  <si>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</si>
  <si>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</si>
  <si>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</si>
  <si>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</si>
  <si>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</si>
  <si>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</si>
  <si>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</si>
  <si>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</si>
  <si>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</si>
  <si>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</si>
  <si>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</si>
  <si>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</si>
  <si>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</si>
  <si>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</si>
  <si>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</si>
  <si>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</si>
  <si>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</si>
  <si>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</si>
  <si>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</si>
  <si>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</si>
  <si>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</si>
  <si>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</si>
  <si>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</si>
  <si>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</si>
  <si>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</si>
  <si>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</si>
  <si>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</si>
  <si>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</si>
  <si>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</si>
  <si>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</si>
  <si>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</si>
  <si>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</si>
  <si>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</si>
  <si>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</si>
  <si>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</si>
  <si>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</si>
  <si>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</si>
  <si>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</si>
  <si>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</si>
  <si>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</si>
  <si>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</si>
  <si>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</si>
  <si>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</si>
  <si>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</si>
  <si>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</si>
  <si>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</si>
  <si>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</si>
  <si>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</si>
  <si>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</si>
  <si>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</si>
  <si>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</si>
  <si>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</si>
  <si>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</si>
  <si>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</si>
  <si>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</si>
  <si>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</si>
  <si>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</si>
  <si>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</si>
  <si>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</si>
  <si>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</si>
  <si>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</si>
  <si>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</si>
  <si>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</si>
  <si>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</si>
  <si>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</si>
  <si>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</si>
  <si>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</si>
  <si>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</si>
  <si>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</si>
  <si>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</si>
  <si>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</si>
  <si>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</si>
  <si>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</si>
  <si>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</si>
  <si>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</si>
  <si>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</si>
  <si>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</si>
  <si>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</si>
  <si>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</si>
  <si>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</si>
  <si>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</si>
  <si>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</si>
  <si>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</si>
  <si>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</si>
  <si>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</si>
  <si>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</si>
  <si>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</si>
  <si>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</si>
  <si>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</si>
  <si>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</si>
  <si>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</si>
  <si>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</si>
  <si>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</si>
  <si>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</si>
  <si>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</si>
  <si>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</si>
  <si>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</si>
  <si>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</si>
  <si>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</si>
  <si>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</si>
  <si>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</si>
  <si>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</si>
  <si>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</si>
  <si>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</si>
  <si>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</si>
  <si>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</si>
  <si>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</si>
  <si>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</si>
  <si>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</si>
  <si>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</si>
  <si>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</si>
  <si>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</si>
  <si>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</si>
  <si>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</si>
  <si>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</si>
  <si>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</si>
  <si>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</si>
  <si>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</si>
  <si>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</si>
  <si>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</si>
  <si>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</si>
  <si>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</si>
  <si>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</si>
  <si>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</si>
  <si>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</si>
  <si>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</si>
  <si>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</si>
  <si>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</si>
  <si>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</si>
  <si>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</si>
  <si>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</si>
  <si>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</si>
  <si>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</si>
  <si>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</si>
  <si>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</si>
  <si>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</si>
  <si>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</si>
  <si>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</si>
  <si>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</si>
  <si>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</si>
  <si>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</si>
  <si>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</si>
  <si>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</si>
  <si>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</si>
  <si>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</si>
  <si>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</si>
  <si>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</si>
  <si>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</si>
  <si>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</si>
  <si>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</si>
  <si>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</si>
  <si>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</si>
  <si>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</si>
  <si>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</si>
  <si>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</si>
  <si>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</si>
  <si>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</si>
  <si>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</si>
  <si>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</si>
  <si>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</si>
  <si>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</si>
  <si>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</si>
  <si>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</si>
  <si>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</si>
  <si>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</si>
  <si>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</si>
  <si>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</si>
  <si>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</si>
  <si>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</si>
  <si>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</si>
  <si>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</si>
  <si>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</si>
  <si>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</si>
  <si>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</si>
  <si>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</si>
  <si>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</si>
  <si>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</si>
  <si>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</si>
  <si>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</si>
  <si>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</si>
  <si>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</si>
  <si>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</si>
  <si>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</si>
  <si>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</si>
  <si>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</si>
  <si>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</si>
  <si>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</si>
  <si>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</si>
  <si>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</si>
  <si>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</si>
  <si>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</si>
  <si>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</si>
  <si>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</si>
  <si>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</si>
  <si>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</si>
  <si>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</si>
  <si>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</si>
  <si>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</si>
  <si>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</si>
  <si>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</si>
  <si>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</si>
  <si>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</si>
  <si>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</si>
  <si>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</si>
  <si>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</si>
  <si>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</si>
  <si>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</si>
  <si>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</si>
  <si>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</si>
  <si>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</si>
  <si>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</si>
  <si>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</si>
  <si>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</si>
  <si>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</si>
  <si>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</si>
  <si>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</si>
  <si>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</si>
  <si>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</si>
  <si>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</si>
  <si>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</si>
  <si>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</si>
  <si>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</si>
  <si>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</si>
  <si>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</si>
  <si>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</si>
  <si>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</si>
  <si>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</si>
  <si>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</si>
  <si>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</si>
  <si>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</si>
  <si>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</si>
  <si>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</si>
  <si>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</si>
  <si>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</si>
  <si>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</si>
  <si>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</si>
  <si>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</si>
  <si>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</si>
  <si>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</si>
  <si>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</si>
  <si>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</si>
  <si>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</si>
  <si>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</si>
  <si>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</si>
  <si>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</si>
  <si>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</si>
  <si>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</si>
  <si>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</si>
  <si>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</si>
  <si>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</si>
  <si>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</si>
  <si>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</si>
  <si>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</si>
  <si>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</si>
  <si>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</si>
  <si>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</si>
  <si>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</si>
  <si>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</si>
  <si>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</si>
  <si>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</si>
  <si>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</si>
  <si>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</si>
  <si>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</si>
  <si>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</si>
  <si>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</si>
  <si>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</si>
  <si>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</si>
  <si>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</si>
  <si>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</si>
  <si>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</si>
  <si>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</si>
  <si>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</si>
  <si>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</si>
  <si>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</si>
  <si>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</si>
  <si>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</si>
  <si>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</si>
  <si>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</si>
  <si>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</si>
  <si>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</si>
  <si>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</si>
  <si>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</si>
  <si>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</si>
  <si>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</si>
  <si>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</si>
  <si>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</si>
  <si>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</si>
  <si>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</si>
  <si>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</si>
  <si>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</si>
  <si>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</si>
  <si>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</si>
  <si>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</si>
  <si>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</si>
  <si>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</si>
  <si>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</si>
  <si>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</si>
  <si>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</si>
  <si>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</si>
  <si>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</si>
  <si>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</si>
  <si>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</si>
  <si>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</si>
  <si>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</si>
  <si>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</si>
  <si>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</si>
  <si>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</si>
  <si>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</si>
  <si>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</si>
  <si>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</si>
  <si>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</si>
  <si>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</si>
  <si>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</si>
  <si>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</si>
  <si>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</si>
  <si>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</si>
  <si>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</si>
  <si>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</si>
  <si>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</si>
  <si>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</si>
  <si>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</si>
  <si>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</si>
  <si>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</si>
  <si>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</si>
  <si>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</si>
  <si>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</si>
  <si>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</si>
  <si>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</si>
  <si>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</si>
  <si>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</si>
  <si>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</si>
  <si>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</si>
  <si>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</si>
  <si>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</si>
  <si>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</si>
  <si>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</si>
  <si>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</si>
  <si>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</si>
  <si>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</si>
  <si>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</si>
  <si>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</si>
  <si>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</si>
  <si>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</si>
  <si>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</si>
  <si>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</si>
  <si>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</si>
  <si>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</si>
  <si>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</si>
  <si>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</si>
  <si>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</si>
  <si>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</si>
  <si>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</si>
  <si>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</si>
  <si>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</si>
  <si>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</si>
  <si>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</si>
  <si>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</si>
  <si>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</si>
  <si>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</si>
  <si>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</si>
  <si>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</si>
  <si>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</si>
  <si>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</si>
  <si>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</si>
  <si>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</si>
  <si>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</si>
  <si>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</si>
  <si>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</si>
  <si>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</si>
  <si>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</si>
  <si>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</si>
  <si>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</si>
  <si>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</si>
  <si>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</si>
  <si>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</si>
  <si>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</si>
  <si>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</si>
  <si>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</si>
  <si>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</si>
  <si>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</si>
  <si>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</si>
  <si>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</si>
  <si>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</si>
  <si>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</si>
  <si>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</si>
  <si>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</si>
  <si>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</si>
  <si>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</si>
  <si>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</si>
  <si>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</si>
  <si>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</si>
  <si>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</si>
  <si>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</si>
  <si>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</si>
  <si>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</si>
  <si>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</si>
  <si>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</si>
  <si>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</si>
  <si>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</si>
  <si>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</si>
  <si>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</si>
  <si>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</si>
  <si>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</si>
  <si>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</si>
  <si>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</si>
  <si>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</si>
  <si>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</si>
  <si>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</si>
  <si>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</si>
  <si>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</si>
  <si>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</si>
  <si>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</si>
  <si>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</si>
  <si>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</si>
  <si>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</si>
  <si>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</si>
  <si>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</si>
  <si>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</si>
  <si>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</si>
  <si>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</si>
  <si>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</si>
  <si>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</si>
  <si>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</si>
  <si>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</si>
  <si>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</si>
  <si>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</si>
  <si>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</si>
  <si>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</si>
  <si>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</si>
  <si>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</si>
  <si>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</si>
  <si>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</si>
  <si>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</si>
  <si>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</si>
  <si>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</si>
  <si>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</si>
  <si>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</si>
  <si>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</si>
  <si>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</si>
  <si>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</si>
  <si>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</si>
  <si>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</si>
  <si>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</si>
  <si>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</si>
  <si>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</si>
  <si>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</si>
  <si>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</si>
  <si>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</si>
  <si>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</si>
  <si>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</si>
  <si>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</si>
  <si>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</si>
  <si>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</si>
  <si>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</si>
  <si>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</si>
  <si>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</si>
  <si>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</si>
  <si>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</si>
  <si>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</si>
  <si>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</si>
  <si>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</si>
  <si>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</si>
  <si>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</si>
  <si>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</si>
  <si>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</si>
  <si>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</si>
  <si>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</si>
  <si>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</si>
  <si>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</si>
  <si>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</si>
  <si>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</si>
  <si>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</si>
  <si>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</si>
  <si>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</si>
  <si>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</si>
  <si>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</si>
  <si>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</si>
  <si>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</si>
  <si>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</si>
  <si>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</si>
  <si>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</si>
  <si>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</si>
  <si>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</si>
  <si>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</si>
  <si>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</si>
  <si>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</si>
  <si>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</si>
  <si>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</si>
  <si>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</si>
  <si>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</si>
  <si>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</si>
  <si>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</si>
  <si>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</si>
  <si>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</si>
  <si>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</si>
  <si>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</si>
  <si>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</si>
  <si>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</si>
  <si>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</si>
  <si>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</si>
  <si>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</si>
  <si>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</si>
  <si>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</si>
  <si>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</si>
  <si>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</si>
  <si>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</si>
  <si>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</si>
  <si>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</si>
  <si>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</si>
  <si>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</si>
  <si>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</si>
  <si>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</si>
  <si>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</si>
  <si>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</si>
  <si>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</si>
  <si>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</si>
  <si>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</si>
  <si>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</si>
  <si>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</si>
  <si>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</si>
  <si>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</si>
  <si>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</si>
  <si>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</si>
  <si>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</si>
  <si>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</si>
  <si>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</si>
  <si>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</si>
  <si>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</si>
  <si>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</si>
  <si>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</si>
  <si>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</si>
  <si>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</si>
  <si>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</si>
  <si>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</si>
  <si>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</si>
  <si>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</si>
  <si>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</si>
  <si>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</si>
  <si>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</si>
  <si>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</si>
  <si>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</si>
  <si>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</si>
  <si>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</si>
  <si>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</si>
  <si>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</si>
  <si>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</si>
  <si>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</si>
  <si>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</si>
  <si>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</si>
  <si>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</si>
  <si>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</si>
  <si>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</si>
  <si>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</si>
  <si>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</si>
  <si>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</si>
  <si>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</si>
  <si>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</si>
  <si>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</si>
  <si>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</si>
  <si>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</si>
  <si>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</si>
  <si>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</si>
  <si>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</si>
  <si>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</si>
  <si>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</si>
  <si>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</si>
  <si>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</si>
  <si>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</si>
  <si>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</si>
  <si>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</si>
  <si>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</si>
  <si>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</si>
  <si>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</si>
  <si>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</si>
  <si>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</si>
  <si>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</si>
  <si>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</si>
  <si>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</si>
  <si>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</si>
  <si>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</si>
  <si>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</si>
  <si>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</si>
  <si>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</si>
  <si>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</si>
  <si>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</si>
  <si>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</si>
  <si>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</si>
  <si>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</si>
  <si>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</si>
  <si>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</si>
  <si>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</si>
  <si>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</si>
  <si>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</si>
  <si>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</si>
  <si>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</si>
  <si>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</si>
  <si>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</si>
  <si>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</si>
  <si>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</si>
  <si>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</si>
  <si>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</si>
  <si>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</si>
  <si>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</si>
  <si>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</si>
  <si>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</si>
  <si>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</si>
  <si>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</si>
  <si>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</si>
  <si>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</si>
  <si>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</si>
  <si>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</si>
  <si>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</si>
  <si>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</si>
  <si>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</si>
  <si>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</si>
  <si>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</si>
  <si>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</si>
  <si>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</si>
  <si>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</si>
  <si>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</si>
  <si>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</si>
  <si>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</si>
  <si>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</si>
  <si>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</si>
  <si>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</si>
  <si>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</si>
  <si>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</si>
  <si>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</si>
  <si>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</si>
  <si>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</si>
  <si>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</si>
  <si>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</si>
  <si>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</si>
  <si>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</si>
  <si>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</si>
  <si>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</si>
  <si>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</si>
  <si>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</si>
  <si>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</si>
  <si>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</si>
  <si>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</si>
  <si>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</si>
  <si>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</si>
  <si>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</si>
  <si>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</si>
  <si>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</si>
  <si>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</si>
  <si>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</si>
  <si>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</si>
  <si>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</si>
  <si>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</si>
  <si>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</si>
  <si>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</si>
  <si>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</si>
  <si>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</si>
  <si>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</si>
  <si>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</si>
  <si>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</si>
  <si>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</si>
  <si>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</si>
  <si>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</si>
  <si>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</si>
  <si>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</si>
  <si>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</si>
  <si>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</si>
  <si>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</si>
  <si>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</si>
  <si>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</si>
  <si>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</si>
  <si>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</si>
  <si>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</si>
  <si>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</si>
  <si>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</si>
  <si>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</si>
  <si>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</si>
  <si>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</si>
  <si>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</si>
  <si>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</si>
  <si>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</si>
  <si>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</si>
  <si>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</si>
  <si>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</si>
  <si>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</si>
  <si>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</si>
  <si>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</si>
  <si>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</si>
  <si>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</si>
  <si>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</si>
  <si>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</si>
  <si>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</si>
  <si>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</si>
  <si>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</si>
  <si>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</si>
  <si>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</si>
  <si>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</si>
  <si>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</si>
  <si>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</si>
  <si>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</si>
  <si>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</si>
  <si>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</si>
  <si>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</si>
  <si>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</si>
  <si>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</si>
  <si>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</si>
  <si>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</si>
  <si>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</si>
  <si>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</si>
  <si>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</si>
  <si>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</si>
  <si>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</si>
  <si>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</si>
  <si>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</si>
  <si>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</si>
  <si>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</si>
  <si>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</si>
  <si>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</si>
  <si>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</si>
  <si>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</si>
  <si>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</si>
  <si>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</si>
  <si>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</si>
  <si>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</si>
  <si>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</si>
  <si>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</si>
  <si>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</si>
  <si>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</si>
  <si>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</si>
  <si>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</si>
  <si>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</si>
  <si>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</si>
  <si>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</si>
  <si>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</si>
  <si>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</si>
  <si>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</si>
  <si>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</si>
  <si>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</si>
  <si>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</si>
  <si>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</si>
  <si>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</si>
  <si>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</si>
  <si>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</si>
  <si>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</si>
  <si>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</si>
  <si>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</si>
  <si>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</si>
  <si>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</si>
  <si>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</si>
  <si>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</si>
  <si>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</si>
  <si>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</si>
  <si>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</si>
  <si>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</si>
  <si>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</si>
  <si>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</si>
  <si>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</si>
  <si>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</si>
  <si>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</si>
  <si>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</si>
  <si>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</si>
  <si>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</si>
  <si>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</si>
  <si>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</si>
  <si>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</si>
  <si>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</si>
  <si>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</si>
  <si>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</si>
  <si>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</si>
  <si>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</si>
  <si>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</si>
  <si>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</si>
  <si>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</si>
  <si>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</si>
  <si>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</si>
  <si>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</si>
  <si>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</si>
  <si>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</si>
  <si>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</si>
  <si>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</si>
  <si>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</si>
  <si>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</si>
  <si>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</si>
  <si>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</si>
  <si>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</si>
  <si>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</si>
  <si>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</si>
  <si>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</si>
  <si>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</si>
  <si>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</si>
  <si>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</si>
  <si>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</si>
  <si>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</si>
  <si>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</si>
  <si>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</si>
  <si>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</si>
  <si>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</si>
  <si>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</si>
  <si>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</si>
  <si>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</si>
  <si>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</si>
  <si>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</si>
  <si>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</si>
  <si>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</si>
  <si>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</si>
  <si>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</si>
  <si>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</si>
  <si>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</si>
  <si>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</si>
  <si>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</si>
  <si>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</si>
  <si>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</si>
  <si>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</si>
  <si>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</si>
  <si>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</si>
  <si>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</si>
  <si>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</si>
  <si>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</si>
  <si>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</si>
  <si>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</si>
  <si>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</si>
  <si>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</si>
  <si>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</si>
  <si>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</si>
  <si>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</si>
  <si>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</si>
  <si>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</si>
  <si>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</si>
  <si>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</si>
  <si>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</si>
  <si>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</si>
  <si>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</si>
  <si>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</si>
  <si>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</si>
  <si>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</si>
  <si>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</si>
  <si>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</si>
  <si>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</si>
  <si>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</si>
  <si>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</si>
  <si>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</si>
  <si>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</si>
  <si>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</si>
  <si>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</si>
  <si>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</si>
  <si>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</si>
  <si>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</si>
  <si>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</si>
  <si>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</si>
  <si>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</si>
  <si>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</si>
  <si>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</si>
  <si>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</si>
  <si>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</si>
  <si>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</si>
  <si>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</si>
  <si>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</si>
  <si>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</si>
  <si>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</si>
  <si>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</si>
  <si>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</si>
  <si>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</si>
  <si>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</si>
  <si>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</si>
  <si>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</si>
  <si>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</si>
  <si>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</si>
  <si>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</si>
  <si>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</si>
  <si>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</si>
  <si>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</si>
  <si>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</si>
  <si>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</si>
  <si>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</si>
  <si>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</si>
  <si>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</si>
  <si>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</si>
  <si>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</si>
  <si>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</si>
  <si>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</si>
  <si>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</si>
  <si>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</si>
  <si>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</si>
  <si>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</si>
  <si>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</si>
  <si>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</si>
  <si>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</si>
  <si>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</si>
  <si>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</si>
  <si>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</si>
  <si>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</si>
  <si>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</si>
  <si>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</si>
  <si>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</si>
  <si>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</si>
  <si>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</si>
  <si>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</si>
  <si>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</si>
  <si>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</si>
  <si>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</si>
  <si>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</si>
  <si>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</si>
  <si>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</si>
  <si>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</si>
  <si>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</si>
  <si>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</si>
  <si>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</si>
  <si>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</si>
  <si>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</si>
  <si>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</si>
  <si>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</si>
  <si>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</si>
  <si>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</si>
  <si>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</si>
  <si>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</si>
  <si>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</si>
  <si>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</si>
  <si>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</si>
  <si>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</si>
  <si>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</si>
  <si>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</si>
  <si>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</si>
  <si>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</si>
  <si>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</si>
  <si>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</si>
  <si>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</si>
  <si>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</si>
  <si>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</si>
  <si>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</si>
  <si>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</si>
  <si>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</si>
  <si>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</si>
  <si>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</si>
  <si>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</si>
  <si>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</si>
  <si>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</si>
  <si>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</si>
  <si>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</si>
  <si>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</si>
  <si>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</si>
  <si>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</si>
  <si>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</si>
  <si>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</si>
  <si>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</si>
  <si>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</si>
  <si>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</si>
  <si>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</si>
  <si>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</si>
  <si>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</si>
  <si>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</si>
  <si>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</si>
  <si>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</si>
  <si>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</si>
  <si>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</si>
  <si>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</si>
  <si>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</si>
  <si>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</si>
  <si>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</si>
  <si>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</si>
  <si>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</si>
  <si>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</si>
  <si>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</si>
  <si>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</si>
  <si>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</si>
  <si>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</si>
  <si>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</si>
  <si>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</si>
  <si>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</si>
  <si>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</si>
  <si>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</si>
  <si>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</si>
  <si>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</si>
  <si>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</si>
  <si>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</si>
  <si>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</si>
  <si>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</si>
  <si>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</si>
  <si>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</si>
  <si>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</si>
  <si>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</si>
  <si>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</si>
  <si>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</si>
  <si>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</si>
  <si>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</si>
  <si>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</si>
  <si>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</si>
  <si>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</si>
  <si>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</si>
  <si>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</si>
  <si>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</si>
  <si>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</si>
  <si>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</si>
  <si>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</si>
  <si>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</si>
  <si>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</si>
  <si>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</si>
  <si>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</si>
  <si>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</si>
  <si>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</si>
  <si>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</si>
  <si>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</si>
  <si>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</si>
  <si>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</si>
  <si>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</si>
  <si>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</si>
  <si>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</si>
  <si>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</si>
  <si>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</si>
  <si>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</si>
  <si>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</si>
  <si>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</si>
  <si>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</si>
  <si>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</si>
  <si>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</si>
  <si>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</si>
  <si>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</si>
  <si>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</si>
  <si>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</si>
  <si>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</si>
  <si>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</si>
  <si>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</si>
  <si>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</si>
  <si>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</si>
  <si>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</si>
  <si>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</si>
  <si>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</si>
  <si>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</si>
  <si>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</si>
  <si>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</si>
  <si>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</si>
  <si>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</si>
  <si>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</si>
  <si>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</si>
  <si>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</si>
  <si>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</si>
  <si>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</si>
  <si>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</si>
  <si>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</si>
  <si>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</si>
  <si>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</si>
  <si>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</si>
  <si>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</si>
  <si>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</si>
  <si>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</si>
  <si>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</si>
  <si>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</si>
  <si>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</si>
  <si>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</si>
  <si>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</si>
  <si>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</si>
  <si>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</si>
  <si>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</si>
  <si>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</si>
  <si>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</si>
  <si>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</si>
  <si>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</si>
  <si>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</si>
  <si>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</si>
  <si>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</si>
  <si>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</si>
  <si>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</si>
  <si>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</si>
  <si>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</si>
  <si>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</si>
  <si>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</si>
  <si>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</si>
  <si>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</si>
  <si>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</si>
  <si>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</si>
  <si>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</si>
  <si>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</si>
  <si>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</si>
  <si>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</si>
  <si>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</si>
  <si>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</si>
  <si>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</si>
  <si>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</si>
  <si>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</si>
  <si>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</si>
  <si>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</si>
  <si>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</si>
  <si>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</si>
  <si>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</si>
  <si>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</si>
  <si>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</si>
  <si>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</si>
  <si>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</si>
  <si>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</si>
  <si>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</si>
  <si>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</si>
  <si>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</si>
  <si>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</si>
  <si>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</si>
  <si>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</si>
  <si>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</si>
  <si>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</si>
  <si>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</si>
  <si>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</si>
  <si>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</si>
  <si>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</si>
  <si>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</si>
  <si>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</si>
  <si>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</si>
  <si>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</si>
  <si>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</si>
  <si>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</si>
  <si>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</si>
  <si>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</si>
  <si>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</si>
  <si>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</si>
  <si>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</si>
  <si>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</si>
  <si>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</si>
  <si>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</si>
  <si>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</si>
  <si>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</si>
  <si>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</si>
  <si>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</si>
  <si>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</si>
  <si>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</si>
  <si>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</si>
  <si>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</si>
  <si>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</si>
  <si>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</si>
  <si>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</si>
  <si>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</si>
  <si>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</si>
  <si>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</si>
  <si>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</si>
  <si>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</si>
  <si>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</si>
  <si>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</si>
  <si>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</si>
  <si>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</si>
  <si>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</si>
  <si>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</si>
  <si>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</si>
  <si>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</si>
  <si>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</si>
  <si>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</si>
  <si>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</si>
  <si>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</si>
  <si>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</si>
  <si>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</si>
  <si>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</si>
  <si>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</si>
  <si>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</si>
  <si>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</si>
  <si>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</si>
  <si>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</si>
  <si>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</si>
  <si>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</si>
  <si>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</si>
  <si>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</si>
  <si>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</si>
  <si>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</si>
  <si>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</si>
  <si>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</si>
  <si>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</si>
  <si>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</si>
  <si>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</si>
  <si>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</si>
  <si>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</si>
  <si>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</si>
  <si>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</si>
  <si>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</si>
  <si>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</si>
  <si>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</si>
  <si>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</si>
  <si>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</si>
  <si>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</si>
  <si>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</si>
  <si>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</si>
  <si>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</si>
  <si>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</si>
  <si>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</si>
  <si>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</si>
  <si>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</si>
  <si>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</si>
  <si>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</si>
  <si>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</si>
  <si>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</si>
  <si>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</si>
  <si>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</si>
  <si>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</si>
  <si>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</si>
  <si>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</si>
  <si>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</si>
  <si>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</si>
  <si>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</si>
  <si>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</si>
  <si>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</si>
  <si>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</si>
  <si>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</si>
  <si>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</si>
  <si>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</si>
  <si>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</si>
  <si>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</si>
  <si>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</si>
  <si>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</si>
  <si>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</si>
  <si>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</si>
  <si>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</si>
  <si>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</si>
  <si>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</si>
  <si>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</si>
  <si>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</si>
  <si>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</si>
  <si>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</si>
  <si>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</si>
  <si>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</si>
  <si>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</si>
  <si>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</si>
  <si>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</si>
  <si>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</si>
  <si>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</si>
  <si>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</si>
  <si>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</si>
  <si>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</si>
  <si>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</si>
  <si>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</si>
  <si>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</si>
  <si>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</si>
  <si>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</si>
  <si>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</si>
  <si>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</si>
  <si>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</si>
  <si>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</si>
  <si>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</si>
  <si>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</si>
  <si>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</si>
  <si>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</si>
  <si>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</si>
  <si>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</si>
  <si>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</si>
  <si>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</si>
  <si>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</si>
  <si>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</si>
  <si>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</si>
  <si>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</si>
  <si>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</si>
  <si>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</si>
  <si>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</si>
  <si>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</si>
  <si>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</si>
  <si>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</si>
  <si>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</si>
  <si>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</si>
  <si>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</si>
  <si>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</si>
  <si>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</si>
  <si>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</si>
  <si>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</si>
  <si>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</si>
  <si>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</si>
  <si>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</si>
  <si>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</si>
  <si>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</si>
  <si>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</si>
  <si>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</si>
  <si>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</si>
  <si>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</si>
  <si>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</si>
  <si>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</si>
  <si>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</si>
  <si>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</si>
  <si>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</si>
  <si>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</si>
  <si>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</si>
  <si>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</si>
  <si>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</si>
  <si>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</si>
  <si>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</si>
  <si>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</si>
  <si>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</si>
  <si>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</si>
  <si>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</si>
  <si>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</si>
  <si>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</si>
  <si>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</si>
  <si>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</si>
  <si>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</si>
  <si>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</si>
  <si>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</si>
  <si>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</si>
  <si>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</si>
  <si>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</si>
  <si>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</si>
  <si>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</si>
  <si>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</si>
  <si>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</si>
  <si>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</si>
  <si>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</si>
  <si>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</si>
  <si>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</si>
  <si>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</si>
  <si>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</si>
  <si>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</si>
  <si>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</si>
  <si>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</si>
  <si>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</si>
  <si>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</si>
  <si>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</si>
  <si>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</si>
  <si>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</si>
  <si>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</si>
  <si>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</si>
  <si>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</si>
  <si>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</si>
  <si>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</si>
  <si>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</si>
  <si>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</si>
  <si>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</si>
  <si>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</si>
  <si>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</si>
  <si>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</si>
  <si>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</si>
  <si>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</si>
  <si>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</si>
  <si>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</si>
  <si>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</si>
  <si>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</si>
  <si>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</si>
  <si>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</si>
  <si>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</si>
  <si>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</si>
  <si>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</si>
  <si>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</si>
  <si>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</si>
  <si>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</si>
  <si>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</si>
  <si>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</si>
  <si>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</si>
  <si>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</si>
  <si>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</si>
  <si>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</si>
  <si>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</si>
  <si>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</si>
  <si>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</si>
  <si>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</si>
  <si>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</si>
  <si>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</si>
  <si>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</si>
  <si>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</si>
  <si>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</si>
  <si>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</si>
  <si>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</si>
  <si>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</si>
  <si>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</si>
  <si>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</si>
  <si>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</si>
  <si>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</si>
  <si>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</si>
  <si>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</si>
  <si>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</si>
  <si>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</si>
  <si>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</si>
  <si>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</si>
  <si>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</si>
  <si>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</si>
  <si>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</si>
  <si>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</si>
  <si>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</si>
  <si>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</si>
  <si>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</si>
  <si>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</si>
  <si>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</si>
  <si>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</si>
  <si>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</si>
  <si>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</si>
  <si>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</si>
  <si>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</si>
  <si>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</si>
  <si>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</si>
  <si>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</si>
  <si>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</si>
  <si>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</si>
  <si>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</si>
  <si>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</si>
  <si>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</si>
  <si>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</si>
  <si>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</si>
  <si>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</si>
  <si>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</si>
  <si>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</si>
  <si>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</si>
  <si>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</si>
  <si>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</si>
  <si>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</si>
  <si>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</si>
  <si>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</si>
  <si>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</si>
  <si>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</si>
  <si>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</si>
  <si>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</si>
  <si>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</si>
  <si>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</si>
  <si>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</si>
  <si>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</si>
  <si>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</si>
  <si>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</si>
  <si>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</si>
  <si>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</si>
  <si>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</si>
  <si>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</si>
  <si>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</si>
  <si>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</si>
  <si>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</si>
  <si>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</si>
  <si>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</si>
  <si>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</si>
  <si>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</si>
  <si>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</si>
  <si>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</si>
  <si>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</si>
  <si>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</si>
  <si>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</si>
  <si>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</si>
  <si>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</si>
  <si>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</si>
  <si>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</si>
  <si>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</si>
  <si>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</si>
  <si>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</si>
  <si>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</si>
  <si>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</si>
  <si>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</si>
  <si>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</si>
  <si>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</si>
  <si>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</si>
  <si>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</si>
  <si>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</si>
  <si>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</si>
  <si>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</si>
  <si>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</si>
  <si>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</si>
  <si>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</si>
  <si>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</si>
  <si>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</si>
  <si>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</si>
  <si>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</si>
  <si>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</si>
  <si>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</si>
  <si>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</si>
  <si>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</si>
  <si>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</si>
  <si>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</si>
  <si>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</si>
  <si>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</si>
  <si>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</si>
  <si>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</si>
  <si>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</si>
  <si>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</si>
  <si>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</si>
  <si>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</si>
  <si>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</si>
  <si>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</si>
  <si>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</si>
  <si>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</si>
  <si>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</si>
  <si>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</si>
  <si>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</si>
  <si>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</si>
  <si>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</si>
  <si>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</si>
  <si>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</si>
  <si>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</si>
  <si>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</si>
  <si>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</si>
  <si>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</si>
  <si>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</si>
  <si>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</si>
  <si>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</si>
  <si>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</si>
  <si>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</si>
  <si>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</si>
  <si>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</si>
  <si>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</si>
  <si>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</si>
  <si>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</si>
  <si>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</si>
  <si>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</si>
  <si>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</si>
  <si>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</si>
  <si>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</si>
  <si>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</si>
  <si>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</si>
  <si>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</si>
  <si>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</si>
  <si>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</si>
  <si>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</si>
  <si>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</si>
  <si>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</si>
  <si>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</si>
  <si>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</si>
  <si>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</si>
  <si>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</si>
  <si>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</si>
  <si>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</si>
  <si>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</si>
  <si>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</si>
  <si>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</si>
  <si>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</si>
  <si>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</si>
  <si>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</si>
  <si>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</si>
  <si>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</si>
  <si>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</si>
  <si>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</si>
  <si>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</si>
  <si>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</si>
  <si>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</si>
  <si>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</si>
  <si>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</si>
  <si>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</si>
  <si>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</si>
  <si>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</si>
  <si>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</si>
  <si>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</si>
  <si>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</si>
  <si>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</si>
  <si>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</si>
  <si>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</si>
  <si>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</si>
  <si>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</si>
  <si>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</si>
  <si>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</si>
  <si>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</si>
  <si>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</si>
  <si>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</si>
  <si>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</si>
  <si>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</si>
  <si>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</si>
  <si>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</si>
  <si>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</si>
  <si>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</si>
  <si>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</si>
  <si>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</si>
  <si>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</si>
  <si>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</si>
  <si>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</si>
  <si>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</si>
  <si>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</si>
  <si>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</si>
  <si>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</si>
  <si>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</si>
  <si>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</si>
  <si>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</si>
  <si>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</si>
  <si>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</si>
  <si>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</si>
  <si>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</si>
  <si>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</si>
  <si>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</si>
  <si>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</si>
  <si>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</si>
  <si>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</si>
  <si>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</si>
  <si>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</si>
  <si>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</si>
  <si>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</si>
  <si>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</si>
  <si>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</si>
  <si>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</si>
  <si>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</si>
  <si>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</si>
  <si>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</si>
  <si>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</si>
  <si>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</si>
  <si>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</si>
  <si>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</si>
  <si>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</si>
  <si>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</si>
  <si>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</si>
  <si>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</si>
  <si>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</si>
  <si>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</si>
  <si>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</si>
  <si>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</si>
  <si>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</si>
  <si>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</si>
  <si>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</si>
  <si>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</si>
  <si>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</si>
  <si>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</si>
  <si>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</si>
  <si>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</si>
  <si>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</si>
  <si>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</si>
  <si>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</si>
  <si>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</si>
  <si>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</si>
  <si>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</si>
  <si>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</si>
  <si>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</si>
  <si>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</si>
  <si>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</si>
  <si>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</si>
  <si>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</si>
  <si>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</si>
  <si>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</si>
  <si>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</si>
  <si>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</si>
  <si>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</si>
  <si>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</si>
  <si>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</si>
  <si>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</si>
  <si>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</si>
  <si>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</si>
  <si>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</si>
  <si>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</si>
  <si>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</si>
  <si>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</si>
  <si>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</si>
  <si>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</si>
  <si>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</si>
  <si>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</si>
  <si>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</si>
  <si>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</si>
  <si>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</si>
  <si>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</si>
  <si>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</si>
  <si>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</si>
  <si>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</si>
  <si>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</si>
  <si>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</si>
  <si>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</si>
  <si>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</si>
  <si>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</si>
  <si>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</si>
  <si>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</si>
  <si>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</si>
  <si>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</si>
  <si>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</si>
  <si>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</si>
  <si>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</si>
  <si>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</si>
  <si>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</si>
  <si>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</si>
  <si>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</si>
  <si>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</si>
  <si>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</si>
  <si>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</si>
  <si>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</si>
  <si>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</si>
  <si>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</si>
  <si>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</si>
  <si>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</si>
  <si>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</si>
  <si>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</si>
  <si>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</si>
  <si>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</si>
  <si>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</si>
  <si>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</si>
  <si>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</si>
  <si>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</si>
  <si>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</si>
  <si>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</si>
  <si>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</si>
  <si>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</si>
  <si>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</si>
  <si>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</si>
  <si>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</si>
  <si>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</si>
  <si>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</si>
  <si>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</si>
  <si>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</si>
  <si>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</si>
  <si>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</si>
  <si>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</si>
  <si>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</si>
  <si>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</si>
  <si>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</si>
  <si>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</si>
  <si>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</si>
  <si>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</si>
  <si>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</si>
  <si>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</si>
  <si>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</si>
  <si>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</si>
  <si>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</si>
  <si>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</si>
  <si>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</si>
  <si>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</si>
  <si>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</si>
  <si>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</si>
  <si>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</si>
  <si>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</si>
  <si>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</si>
  <si>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</si>
  <si>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</si>
  <si>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</si>
  <si>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</si>
  <si>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</si>
  <si>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</si>
  <si>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</si>
  <si>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</si>
  <si>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</si>
  <si>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</si>
  <si>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</si>
  <si>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</si>
  <si>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</si>
  <si>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</si>
  <si>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</si>
  <si>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</si>
  <si>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</si>
  <si>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</si>
  <si>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</si>
  <si>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</si>
  <si>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</si>
  <si>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</si>
  <si>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</si>
  <si>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</si>
  <si>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</si>
  <si>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</si>
  <si>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</si>
  <si>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</si>
  <si>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</si>
  <si>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</si>
  <si>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</si>
  <si>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</si>
  <si>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</si>
  <si>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</si>
  <si>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</si>
  <si>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</si>
  <si>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</si>
  <si>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</si>
  <si>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</si>
  <si>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</si>
  <si>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</si>
  <si>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</si>
  <si>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</si>
  <si>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</si>
  <si>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</si>
  <si>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</si>
  <si>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</si>
  <si>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</si>
  <si>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</si>
  <si>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</si>
  <si>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</si>
  <si>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</si>
  <si>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</si>
  <si>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</si>
  <si>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</si>
  <si>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</si>
  <si>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</si>
  <si>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</si>
  <si>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</si>
  <si>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</si>
  <si>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</si>
  <si>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</si>
  <si>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</si>
  <si>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</si>
  <si>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</si>
  <si>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</si>
  <si>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</si>
  <si>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</si>
  <si>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</si>
  <si>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</si>
  <si>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</si>
  <si>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</si>
  <si>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</si>
  <si>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</si>
  <si>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</si>
  <si>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</si>
  <si>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</si>
  <si>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</si>
  <si>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</si>
  <si>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</si>
  <si>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</si>
  <si>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</si>
  <si>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</si>
  <si>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</si>
  <si>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</si>
  <si>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</si>
  <si>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</si>
  <si>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</si>
  <si>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</si>
  <si>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</si>
  <si>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</si>
  <si>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</si>
  <si>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</si>
  <si>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</si>
  <si>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</si>
  <si>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</si>
  <si>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</si>
  <si>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</si>
  <si>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</si>
  <si>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</si>
  <si>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</si>
  <si>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</si>
  <si>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</si>
  <si>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</si>
  <si>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</si>
  <si>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</si>
  <si>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</si>
  <si>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</si>
  <si>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</si>
  <si>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</si>
  <si>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</si>
  <si>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</si>
  <si>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</si>
  <si>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</si>
  <si>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</si>
  <si>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</si>
  <si>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</si>
  <si>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</si>
  <si>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</si>
  <si>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</si>
  <si>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</si>
  <si>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</si>
  <si>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</si>
  <si>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</si>
  <si>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</si>
  <si>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</si>
  <si>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</si>
  <si>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</si>
  <si>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</si>
  <si>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</si>
  <si>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</si>
  <si>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</si>
  <si>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</si>
  <si>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</si>
  <si>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</si>
  <si>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</si>
  <si>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</si>
  <si>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</si>
  <si>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</si>
  <si>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</si>
  <si>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</si>
  <si>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</si>
  <si>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</si>
  <si>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</si>
  <si>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</si>
  <si>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</si>
  <si>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</si>
  <si>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</si>
  <si>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</si>
  <si>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</si>
  <si>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</si>
  <si>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</si>
  <si>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</si>
  <si>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</si>
  <si>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</si>
  <si>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</si>
  <si>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</si>
  <si>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</si>
  <si>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</si>
  <si>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</si>
  <si>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</si>
  <si>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</si>
  <si>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</si>
  <si>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</si>
  <si>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</si>
  <si>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</si>
  <si>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</si>
  <si>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</si>
  <si>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</si>
  <si>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</si>
  <si>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</si>
  <si>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</si>
  <si>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</si>
  <si>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</si>
  <si>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</si>
  <si>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</si>
  <si>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</si>
  <si>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</si>
  <si>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</si>
  <si>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</si>
  <si>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</si>
  <si>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</si>
  <si>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</si>
  <si>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</si>
  <si>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</si>
  <si>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</si>
  <si>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</si>
  <si>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</si>
  <si>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</si>
  <si>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</si>
  <si>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</si>
  <si>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</si>
  <si>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</si>
  <si>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</si>
  <si>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</si>
  <si>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</si>
  <si>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</si>
  <si>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</si>
  <si>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</si>
  <si>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</si>
  <si>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</si>
  <si>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</si>
  <si>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</si>
  <si>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</si>
  <si>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</si>
  <si>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</si>
  <si>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</si>
  <si>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</si>
  <si>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</si>
  <si>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</si>
  <si>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</si>
  <si>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</si>
  <si>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</si>
  <si>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</si>
  <si>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</si>
  <si>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</si>
  <si>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</si>
  <si>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</si>
  <si>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</si>
  <si>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</si>
  <si>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</si>
  <si>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</si>
  <si>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</si>
  <si>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</si>
  <si>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</si>
  <si>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</si>
  <si>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</si>
  <si>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</si>
  <si>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</si>
  <si>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</si>
  <si>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</si>
  <si>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</si>
  <si>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</si>
  <si>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</si>
  <si>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</si>
  <si>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</si>
  <si>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</si>
  <si>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</si>
  <si>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</si>
  <si>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</si>
  <si>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</si>
  <si>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</si>
  <si>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</si>
  <si>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</si>
  <si>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</si>
  <si>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</si>
  <si>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</si>
  <si>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</si>
  <si>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</si>
  <si>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</si>
  <si>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</si>
  <si>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</si>
  <si>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</si>
  <si>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</si>
  <si>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</si>
  <si>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</si>
  <si>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</si>
  <si>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</si>
  <si>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</si>
  <si>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</si>
  <si>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</si>
  <si>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</si>
  <si>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</si>
  <si>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</si>
  <si>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</si>
  <si>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</si>
  <si>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</si>
  <si>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</si>
  <si>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</si>
  <si>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</si>
  <si>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</si>
  <si>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</si>
  <si>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</si>
  <si>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</si>
  <si>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</si>
  <si>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</si>
  <si>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</si>
  <si>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</si>
  <si>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</si>
  <si>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</si>
  <si>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</si>
  <si>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</si>
  <si>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</si>
  <si>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</si>
  <si>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</si>
  <si>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</si>
  <si>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</si>
  <si>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</si>
  <si>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</si>
  <si>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</si>
  <si>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</si>
  <si>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</si>
  <si>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</si>
  <si>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</si>
  <si>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</si>
  <si>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</si>
  <si>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</si>
  <si>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</si>
  <si>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</si>
  <si>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</si>
  <si>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</si>
  <si>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</si>
  <si>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</si>
  <si>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</si>
  <si>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</si>
  <si>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</si>
  <si>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</si>
  <si>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</si>
  <si>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</si>
  <si>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</si>
  <si>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</si>
  <si>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</si>
  <si>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</si>
  <si>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</si>
  <si>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</si>
  <si>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</si>
  <si>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</si>
  <si>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</si>
  <si>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</si>
  <si>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</si>
  <si>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</si>
  <si>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</si>
  <si>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</si>
  <si>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</si>
  <si>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</si>
  <si>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</si>
  <si>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</si>
  <si>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</si>
  <si>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</si>
  <si>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</si>
  <si>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</si>
  <si>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</si>
  <si>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</si>
  <si>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</si>
  <si>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</si>
  <si>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</si>
  <si>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</si>
  <si>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</si>
  <si>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</si>
  <si>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</si>
  <si>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</si>
  <si>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</si>
  <si>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</si>
  <si>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</si>
  <si>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</si>
  <si>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</si>
  <si>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</si>
  <si>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</si>
  <si>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</si>
  <si>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</si>
  <si>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</si>
  <si>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</si>
  <si>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</si>
  <si>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</si>
  <si>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</si>
  <si>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</si>
  <si>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</si>
  <si>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</si>
  <si>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</si>
  <si>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</si>
  <si>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</si>
  <si>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</si>
  <si>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</si>
  <si>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</si>
  <si>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</si>
  <si>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</si>
  <si>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</si>
  <si>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</si>
  <si>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</si>
  <si>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</si>
  <si>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</si>
  <si>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</si>
  <si>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</si>
  <si>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</si>
  <si>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</si>
  <si>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</si>
  <si>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</si>
  <si>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</si>
  <si>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</si>
  <si>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</si>
  <si>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</si>
  <si>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</si>
  <si>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</si>
  <si>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</si>
  <si>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</si>
  <si>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</si>
  <si>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</si>
  <si>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</si>
  <si>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</si>
  <si>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</si>
  <si>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</si>
  <si>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</si>
  <si>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</si>
  <si>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</si>
  <si>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</si>
  <si>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</si>
  <si>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</si>
  <si>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</si>
  <si>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</si>
  <si>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</si>
  <si>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</si>
  <si>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</si>
  <si>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</si>
  <si>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</si>
  <si>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</si>
  <si>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</si>
  <si>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</si>
  <si>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</si>
  <si>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</si>
  <si>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</si>
  <si>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</si>
  <si>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</si>
  <si>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</si>
  <si>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</si>
  <si>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</si>
  <si>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</si>
  <si>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</si>
  <si>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</si>
  <si>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</si>
  <si>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</si>
  <si>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</si>
  <si>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</si>
  <si>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</si>
  <si>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</si>
  <si>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</si>
  <si>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</si>
  <si>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</si>
  <si>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</si>
  <si>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</si>
  <si>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</si>
  <si>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</si>
  <si>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</si>
  <si>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</si>
  <si>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</si>
  <si>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</si>
  <si>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</si>
  <si>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</si>
  <si>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</si>
  <si>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</si>
  <si>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</si>
  <si>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</si>
  <si>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</si>
  <si>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</si>
  <si>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</si>
  <si>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</si>
  <si>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</si>
  <si>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</si>
  <si>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</si>
  <si>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</si>
  <si>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</si>
  <si>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</si>
  <si>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</si>
  <si>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</si>
  <si>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</si>
  <si>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</si>
  <si>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</si>
  <si>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</si>
  <si>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</si>
  <si>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</si>
  <si>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</si>
  <si>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</si>
  <si>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</si>
  <si>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</si>
  <si>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</si>
  <si>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</si>
  <si>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</si>
  <si>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</si>
  <si>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</si>
  <si>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</si>
  <si>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</si>
  <si>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</si>
  <si>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</si>
  <si>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</si>
  <si>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</si>
  <si>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</si>
  <si>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</si>
  <si>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</si>
  <si>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</si>
  <si>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</si>
  <si>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</si>
  <si>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</si>
  <si>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</si>
  <si>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</si>
  <si>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</si>
  <si>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</si>
  <si>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</si>
  <si>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</si>
  <si>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</si>
  <si>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</si>
  <si>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</si>
  <si>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</si>
  <si>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</si>
  <si>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</si>
  <si>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</si>
  <si>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</si>
  <si>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</si>
  <si>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</si>
  <si>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</si>
  <si>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</si>
  <si>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</si>
  <si>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</si>
  <si>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</si>
  <si>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</si>
  <si>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</si>
  <si>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</si>
  <si>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</si>
  <si>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</si>
  <si>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</si>
  <si>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</si>
  <si>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</si>
  <si>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</si>
  <si>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</si>
  <si>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</si>
  <si>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</si>
  <si>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</si>
  <si>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</si>
  <si>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</si>
  <si>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</si>
  <si>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</si>
  <si>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</si>
  <si>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</si>
  <si>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</si>
  <si>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</si>
  <si>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</si>
  <si>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</si>
  <si>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</si>
  <si>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</si>
  <si>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</si>
  <si>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</si>
  <si>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</si>
  <si>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</si>
  <si>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</si>
  <si>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</si>
  <si>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</si>
  <si>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</si>
  <si>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</si>
  <si>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</si>
  <si>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</si>
  <si>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</si>
  <si>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</si>
  <si>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</si>
  <si>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</si>
  <si>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</si>
  <si>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</si>
  <si>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</si>
  <si>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</si>
  <si>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</si>
  <si>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</si>
  <si>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</si>
  <si>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</si>
  <si>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</si>
  <si>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</si>
  <si>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</si>
  <si>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</si>
  <si>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</si>
  <si>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</si>
  <si>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</si>
  <si>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</si>
  <si>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</si>
  <si>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</si>
  <si>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</si>
  <si>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</si>
  <si>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</si>
  <si>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</si>
  <si>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</si>
  <si>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</si>
  <si>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</si>
  <si>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</si>
  <si>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</si>
  <si>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</si>
  <si>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</si>
  <si>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</si>
  <si>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</si>
  <si>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</si>
  <si>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</si>
  <si>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</si>
  <si>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</si>
  <si>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</si>
  <si>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</si>
  <si>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</si>
  <si>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</si>
  <si>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</si>
  <si>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</si>
  <si>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</si>
  <si>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</si>
  <si>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</si>
  <si>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</si>
  <si>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</si>
  <si>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</si>
  <si>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</si>
  <si>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</si>
  <si>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</si>
  <si>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</si>
  <si>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</si>
  <si>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</si>
  <si>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</si>
  <si>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</si>
  <si>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</si>
  <si>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</si>
  <si>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</si>
  <si>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</si>
  <si>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</si>
  <si>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</si>
  <si>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</si>
  <si>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</si>
  <si>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</si>
  <si>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</si>
  <si>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</si>
  <si>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</si>
  <si>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</si>
  <si>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</si>
  <si>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</si>
  <si>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</si>
  <si>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</si>
  <si>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</si>
  <si>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</si>
  <si>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</si>
  <si>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</si>
  <si>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</si>
  <si>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</si>
  <si>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</si>
  <si>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</si>
  <si>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</si>
  <si>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</si>
  <si>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</si>
  <si>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</si>
  <si>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</si>
  <si>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</si>
  <si>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</si>
  <si>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</si>
  <si>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</si>
  <si>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</si>
  <si>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</si>
  <si>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</si>
  <si>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</si>
  <si>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</si>
  <si>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</si>
  <si>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</si>
  <si>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</si>
  <si>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</si>
  <si>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</si>
  <si>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</si>
  <si>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</si>
  <si>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</si>
  <si>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</si>
  <si>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</si>
  <si>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</si>
  <si>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</si>
  <si>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</si>
  <si>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</si>
  <si>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</si>
  <si>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</si>
  <si>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</si>
  <si>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</si>
  <si>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</si>
  <si>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</si>
  <si>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</si>
  <si>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</si>
  <si>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</si>
  <si>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</si>
  <si>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</si>
  <si>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</si>
  <si>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</si>
  <si>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</si>
  <si>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</si>
  <si>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</si>
  <si>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</si>
  <si>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</si>
  <si>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</si>
  <si>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</si>
  <si>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</si>
  <si>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</si>
  <si>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</si>
  <si>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</si>
  <si>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</si>
  <si>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</si>
  <si>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</si>
  <si>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</si>
  <si>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</si>
  <si>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</si>
  <si>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</si>
  <si>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</si>
  <si>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</si>
  <si>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</si>
  <si>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</si>
  <si>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</si>
  <si>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</si>
  <si>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</si>
  <si>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</si>
  <si>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</si>
  <si>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</si>
  <si>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</si>
  <si>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</si>
  <si>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</si>
  <si>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</si>
  <si>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</si>
  <si>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</si>
  <si>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</si>
  <si>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</si>
  <si>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</si>
  <si>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</si>
  <si>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</si>
  <si>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</si>
  <si>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</si>
  <si>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</si>
  <si>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</si>
  <si>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</si>
  <si>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</si>
  <si>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</si>
  <si>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</si>
  <si>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</si>
  <si>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</si>
  <si>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</si>
  <si>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</si>
  <si>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</si>
  <si>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</si>
  <si>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</si>
  <si>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</si>
  <si>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</si>
  <si>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</si>
  <si>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</si>
  <si>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</si>
  <si>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</si>
  <si>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</si>
  <si>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</si>
  <si>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</si>
  <si>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</si>
  <si>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</si>
  <si>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</si>
  <si>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</si>
  <si>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</si>
  <si>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</si>
  <si>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</si>
  <si>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</si>
  <si>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</si>
  <si>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</si>
  <si>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</si>
  <si>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</si>
  <si>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</si>
  <si>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</si>
  <si>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</si>
  <si>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</si>
  <si>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</si>
  <si>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</si>
  <si>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</si>
  <si>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</si>
  <si>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</si>
  <si>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</si>
  <si>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</si>
  <si>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</si>
  <si>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</si>
  <si>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</si>
  <si>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</si>
  <si>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</si>
  <si>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</si>
  <si>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</si>
  <si>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</si>
  <si>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</si>
  <si>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</si>
  <si>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</si>
  <si>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</si>
  <si>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</si>
  <si>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</si>
  <si>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</si>
  <si>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</si>
  <si>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</si>
  <si>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</si>
  <si>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</si>
  <si>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</si>
  <si>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</si>
  <si>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</si>
  <si>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</si>
  <si>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</si>
  <si>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</si>
  <si>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</si>
  <si>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</si>
  <si>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</si>
  <si>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</si>
  <si>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</si>
  <si>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</si>
  <si>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</si>
  <si>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</si>
  <si>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</si>
  <si>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</si>
  <si>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</si>
  <si>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</si>
  <si>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</si>
  <si>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</si>
  <si>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</si>
  <si>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</si>
  <si>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</si>
  <si>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</si>
  <si>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</si>
  <si>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</si>
  <si>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</si>
  <si>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</si>
  <si>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</si>
  <si>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</si>
  <si>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</si>
  <si>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</si>
  <si>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</si>
  <si>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</si>
  <si>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</si>
  <si>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</si>
  <si>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</si>
  <si>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</si>
  <si>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</si>
  <si>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</si>
  <si>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</si>
  <si>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</si>
  <si>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</si>
  <si>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</si>
  <si>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</si>
  <si>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</si>
  <si>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</si>
  <si>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</si>
  <si>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</si>
  <si>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</si>
  <si>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</si>
  <si>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</si>
  <si>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</si>
  <si>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</si>
  <si>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</si>
  <si>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</si>
  <si>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</si>
  <si>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</si>
  <si>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</si>
  <si>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</si>
  <si>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</si>
  <si>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</si>
  <si>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</si>
  <si>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</si>
  <si>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</si>
  <si>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</si>
  <si>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</si>
  <si>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</si>
  <si>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</si>
  <si>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</si>
  <si>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</si>
  <si>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</si>
  <si>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</si>
  <si>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</si>
  <si>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</si>
  <si>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</si>
  <si>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</si>
  <si>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</si>
  <si>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</si>
  <si>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</si>
  <si>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</si>
  <si>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</si>
  <si>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</si>
  <si>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</si>
  <si>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</si>
  <si>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</si>
  <si>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</si>
  <si>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</si>
  <si>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</si>
  <si>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</si>
  <si>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</si>
  <si>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</si>
  <si>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</si>
  <si>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</si>
  <si>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</si>
  <si>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</si>
  <si>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</si>
  <si>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</si>
  <si>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</si>
  <si>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</si>
  <si>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</si>
  <si>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</si>
  <si>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</si>
  <si>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</si>
  <si>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</si>
  <si>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</si>
  <si>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</si>
  <si>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</si>
  <si>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</si>
  <si>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</si>
  <si>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</si>
  <si>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</si>
  <si>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</si>
  <si>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</si>
  <si>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</si>
  <si>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</si>
  <si>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</si>
  <si>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</si>
  <si>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</si>
  <si>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</si>
  <si>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</si>
  <si>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</si>
  <si>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</si>
  <si>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</si>
  <si>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</si>
  <si>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</si>
  <si>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</si>
  <si>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</si>
  <si>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</si>
  <si>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</si>
  <si>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</si>
  <si>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</si>
  <si>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</si>
  <si>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</si>
  <si>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</si>
  <si>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</si>
  <si>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</si>
  <si>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</si>
  <si>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</si>
  <si>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</si>
  <si>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</si>
  <si>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</si>
  <si>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</si>
  <si>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</si>
  <si>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</si>
  <si>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</si>
  <si>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</si>
  <si>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</si>
  <si>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</si>
  <si>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</si>
  <si>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</si>
  <si>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</si>
  <si>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</si>
  <si>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</si>
  <si>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</si>
  <si>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</si>
  <si>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</si>
  <si>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</si>
  <si>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</si>
  <si>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</si>
  <si>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</si>
  <si>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</si>
  <si>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</si>
  <si>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</si>
  <si>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</si>
  <si>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</si>
  <si>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</si>
  <si>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</si>
  <si>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</si>
  <si>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</si>
  <si>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</si>
  <si>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</si>
  <si>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</si>
  <si>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</si>
  <si>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</si>
  <si>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</si>
  <si>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</si>
  <si>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</si>
  <si>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</si>
  <si>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</si>
  <si>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</si>
  <si>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</si>
  <si>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</si>
  <si>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</si>
  <si>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</si>
  <si>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</si>
  <si>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</si>
  <si>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</si>
  <si>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</si>
  <si>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</si>
  <si>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</si>
  <si>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</si>
  <si>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</si>
  <si>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</si>
  <si>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</si>
  <si>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</si>
  <si>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</si>
  <si>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</si>
  <si>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</si>
  <si>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</si>
  <si>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</si>
  <si>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</si>
  <si>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</si>
  <si>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</si>
  <si>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</si>
  <si>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</si>
  <si>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</si>
  <si>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</si>
  <si>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</si>
  <si>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</si>
  <si>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</si>
  <si>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</si>
  <si>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</si>
  <si>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</si>
  <si>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</si>
  <si>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</si>
  <si>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</si>
  <si>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</si>
  <si>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</si>
  <si>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</si>
  <si>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</si>
  <si>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</si>
  <si>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</si>
  <si>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</si>
  <si>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</si>
  <si>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</si>
  <si>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</si>
  <si>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</si>
  <si>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</si>
  <si>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</si>
  <si>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</si>
  <si>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</si>
  <si>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</si>
  <si>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</si>
  <si>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</si>
  <si>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</si>
  <si>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</si>
  <si>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</si>
  <si>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</si>
  <si>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</si>
  <si>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</si>
  <si>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</si>
  <si>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</si>
  <si>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</si>
  <si>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</si>
  <si>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</si>
  <si>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</si>
  <si>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</si>
  <si>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</si>
  <si>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</si>
  <si>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</si>
  <si>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</si>
  <si>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</si>
  <si>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</si>
  <si>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</si>
  <si>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</si>
  <si>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</si>
  <si>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</si>
  <si>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</si>
  <si>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</si>
  <si>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</si>
  <si>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</si>
  <si>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</si>
  <si>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</si>
  <si>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</si>
  <si>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</si>
  <si>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</si>
  <si>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</si>
  <si>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</si>
  <si>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</si>
  <si>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</si>
  <si>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</si>
  <si>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</si>
  <si>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</si>
  <si>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</si>
  <si>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</si>
  <si>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</si>
  <si>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</si>
  <si>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</si>
  <si>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</si>
  <si>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</si>
  <si>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</si>
  <si>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</si>
  <si>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</si>
  <si>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</si>
  <si>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</si>
  <si>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</si>
  <si>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</si>
  <si>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</si>
  <si>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</si>
  <si>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</si>
  <si>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</si>
  <si>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</si>
  <si>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</si>
  <si>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</si>
  <si>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</si>
  <si>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</si>
  <si>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</si>
  <si>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</si>
  <si>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</si>
  <si>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</si>
  <si>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</si>
  <si>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</si>
  <si>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</si>
  <si>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</si>
  <si>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</si>
  <si>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</si>
  <si>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</si>
  <si>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</si>
  <si>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</si>
  <si>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</si>
  <si>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</si>
  <si>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</si>
  <si>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</si>
  <si>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</si>
  <si>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</si>
  <si>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</si>
  <si>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</si>
  <si>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</si>
  <si>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</si>
  <si>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</si>
  <si>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</si>
  <si>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</si>
  <si>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</si>
  <si>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</si>
  <si>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</si>
  <si>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</si>
  <si>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</si>
  <si>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</si>
  <si>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</si>
  <si>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</si>
  <si>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</si>
  <si>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</si>
  <si>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</si>
  <si>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</si>
  <si>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</si>
  <si>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</si>
  <si>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</si>
  <si>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</si>
  <si>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</si>
  <si>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</si>
  <si>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</si>
  <si>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</si>
  <si>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</si>
  <si>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</si>
  <si>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</si>
  <si>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</si>
  <si>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</si>
  <si>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</si>
  <si>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</si>
  <si>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</si>
  <si>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</si>
  <si>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</si>
  <si>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</si>
  <si>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</si>
  <si>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</si>
  <si>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</si>
  <si>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</si>
  <si>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</si>
  <si>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</si>
  <si>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</si>
  <si>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</si>
  <si>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</si>
  <si>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</si>
  <si>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</si>
  <si>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</si>
  <si>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</si>
  <si>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</si>
  <si>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</si>
  <si>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</si>
  <si>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</si>
  <si>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</si>
  <si>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</si>
  <si>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</si>
  <si>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</si>
  <si>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</si>
  <si>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</si>
  <si>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</si>
  <si>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</si>
  <si>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</si>
  <si>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</si>
  <si>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</si>
  <si>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</si>
  <si>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</si>
  <si>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</si>
  <si>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</si>
  <si>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</si>
  <si>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</si>
  <si>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</si>
  <si>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</si>
  <si>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</si>
  <si>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</si>
  <si>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</si>
  <si>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</si>
  <si>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</si>
  <si>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</si>
  <si>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</si>
  <si>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</si>
  <si>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</si>
  <si>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</si>
  <si>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</si>
  <si>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</si>
  <si>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</si>
  <si>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</si>
  <si>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</si>
  <si>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</si>
  <si>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</si>
  <si>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</si>
  <si>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</si>
  <si>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</si>
  <si>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</si>
  <si>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</si>
  <si>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</si>
  <si>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</si>
  <si>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</si>
  <si>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</si>
  <si>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</si>
  <si>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</si>
  <si>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</si>
  <si>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</si>
  <si>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</si>
  <si>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</si>
  <si>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</si>
  <si>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</si>
  <si>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</si>
  <si>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</si>
  <si>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</si>
  <si>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</si>
  <si>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</si>
  <si>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</si>
  <si>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</si>
  <si>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</si>
  <si>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</si>
  <si>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</si>
  <si>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</si>
  <si>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</si>
  <si>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</si>
  <si>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</si>
  <si>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</si>
  <si>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</si>
  <si>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</si>
  <si>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</si>
  <si>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</si>
  <si>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</si>
  <si>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</si>
  <si>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</si>
  <si>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</si>
  <si>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</si>
  <si>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</si>
  <si>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</si>
  <si>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</si>
  <si>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</si>
  <si>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</si>
  <si>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</si>
  <si>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</si>
  <si>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</si>
  <si>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</si>
  <si>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</si>
  <si>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</si>
  <si>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</si>
  <si>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</si>
  <si>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</si>
  <si>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</si>
  <si>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</si>
  <si>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</si>
  <si>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</si>
  <si>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</si>
  <si>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</si>
  <si>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</si>
  <si>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</si>
  <si>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</si>
  <si>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</si>
  <si>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</si>
  <si>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</si>
  <si>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</si>
  <si>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</si>
  <si>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</si>
  <si>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</si>
  <si>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</si>
  <si>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</si>
  <si>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</si>
  <si>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</si>
  <si>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</si>
  <si>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</si>
  <si>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</si>
  <si>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</si>
  <si>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</si>
  <si>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</si>
  <si>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</si>
  <si>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</si>
  <si>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</si>
  <si>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</si>
  <si>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</si>
  <si>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</si>
  <si>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</si>
  <si>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</si>
  <si>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</si>
  <si>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</si>
  <si>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</si>
  <si>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</si>
  <si>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</si>
  <si>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</si>
  <si>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</si>
  <si>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</si>
  <si>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</si>
  <si>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</si>
  <si>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</si>
  <si>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</si>
  <si>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</si>
  <si>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</si>
  <si>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</si>
  <si>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</si>
  <si>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</si>
  <si>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</si>
  <si>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</si>
  <si>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</si>
  <si>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</si>
  <si>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</si>
  <si>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</si>
  <si>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</si>
  <si>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</si>
  <si>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</si>
  <si>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</si>
  <si>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</si>
  <si>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</si>
  <si>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</si>
  <si>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</si>
  <si>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</si>
  <si>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</si>
  <si>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</si>
  <si>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</si>
  <si>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</si>
  <si>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</si>
  <si>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</si>
  <si>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</si>
  <si>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</si>
  <si>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</si>
  <si>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</si>
  <si>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</si>
  <si>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</si>
  <si>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</si>
  <si>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</si>
  <si>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</si>
  <si>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</si>
  <si>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</si>
  <si>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</si>
  <si>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</si>
  <si>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</si>
  <si>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</si>
  <si>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</si>
  <si>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</si>
  <si>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</si>
  <si>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</si>
  <si>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</si>
  <si>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</si>
  <si>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</si>
  <si>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</si>
  <si>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</si>
  <si>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</si>
  <si>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</si>
  <si>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</si>
  <si>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</si>
  <si>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</si>
  <si>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</si>
  <si>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</si>
  <si>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</si>
  <si>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</si>
  <si>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</si>
  <si>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</si>
  <si>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</si>
  <si>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</si>
  <si>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</si>
  <si>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</si>
  <si>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</si>
  <si>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</si>
  <si>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</si>
  <si>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</si>
  <si>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</si>
  <si>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</si>
  <si>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</si>
  <si>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</si>
  <si>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</si>
  <si>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</si>
  <si>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</si>
  <si>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</si>
  <si>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</si>
  <si>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</si>
  <si>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</si>
  <si>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</si>
  <si>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</si>
  <si>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</si>
  <si>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</si>
  <si>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</si>
  <si>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</si>
  <si>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</si>
  <si>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</si>
  <si>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</si>
  <si>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</si>
  <si>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</si>
  <si>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</si>
  <si>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</si>
  <si>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</si>
  <si>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</si>
  <si>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</si>
  <si>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</si>
  <si>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</si>
  <si>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</si>
  <si>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</si>
  <si>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</si>
  <si>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</si>
  <si>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</si>
  <si>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</si>
  <si>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</si>
  <si>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</si>
  <si>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</si>
  <si>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</si>
  <si>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</si>
  <si>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</si>
  <si>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</si>
  <si>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</si>
  <si>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</si>
  <si>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</si>
  <si>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</si>
  <si>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</si>
  <si>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</si>
  <si>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</si>
  <si>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</si>
  <si>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</si>
  <si>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</si>
  <si>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</si>
  <si>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</si>
  <si>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</si>
  <si>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</si>
  <si>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</si>
  <si>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</si>
  <si>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</si>
  <si>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</si>
  <si>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</si>
  <si>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</si>
  <si>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</si>
  <si>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</si>
  <si>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</si>
  <si>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</si>
  <si>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</si>
  <si>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</si>
  <si>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</si>
  <si>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</si>
  <si>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</si>
  <si>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</si>
  <si>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</si>
  <si>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</si>
  <si>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</si>
  <si>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</si>
  <si>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</si>
  <si>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</si>
  <si>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</si>
  <si>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</si>
  <si>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</si>
  <si>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</si>
  <si>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</si>
  <si>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</si>
  <si>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</si>
  <si>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</si>
  <si>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</si>
  <si>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</si>
  <si>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</si>
  <si>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</si>
  <si>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</si>
  <si>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</si>
  <si>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</si>
  <si>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</si>
  <si>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</si>
  <si>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</si>
  <si>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</si>
  <si>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</si>
  <si>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</si>
  <si>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</si>
  <si>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</si>
  <si>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</si>
  <si>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</si>
  <si>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</si>
  <si>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</si>
  <si>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</si>
  <si>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</si>
  <si>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</si>
  <si>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</si>
  <si>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</si>
  <si>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</si>
  <si>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</si>
  <si>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</si>
  <si>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</si>
  <si>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</si>
  <si>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</si>
  <si>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</si>
  <si>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</si>
  <si>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</si>
  <si>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</si>
  <si>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</si>
  <si>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</si>
  <si>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</si>
  <si>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</si>
  <si>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</si>
  <si>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</si>
  <si>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</si>
  <si>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</si>
  <si>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</si>
  <si>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</si>
  <si>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</si>
  <si>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</si>
  <si>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</si>
  <si>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</si>
  <si>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</si>
  <si>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</si>
  <si>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</si>
  <si>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</si>
  <si>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</si>
  <si>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</si>
  <si>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</si>
  <si>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</si>
  <si>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</si>
  <si>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</si>
  <si>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</si>
  <si>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</si>
  <si>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</si>
  <si>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</si>
  <si>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</si>
  <si>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</si>
  <si>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</si>
  <si>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</si>
  <si>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</si>
  <si>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</si>
  <si>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</si>
  <si>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</si>
  <si>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</si>
  <si>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</si>
  <si>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</si>
  <si>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</si>
  <si>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</si>
  <si>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</si>
  <si>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</si>
  <si>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</si>
  <si>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</si>
  <si>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</si>
  <si>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</si>
  <si>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</si>
  <si>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</si>
  <si>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</si>
  <si>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</si>
  <si>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</si>
  <si>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</si>
  <si>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</si>
  <si>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</si>
  <si>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</si>
  <si>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</si>
  <si>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</si>
  <si>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</si>
  <si>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</si>
  <si>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</si>
  <si>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</si>
  <si>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</si>
  <si>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</si>
  <si>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</si>
  <si>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</si>
  <si>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</si>
  <si>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</si>
  <si>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</si>
  <si>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</si>
  <si>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</si>
  <si>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</si>
  <si>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</si>
  <si>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</si>
  <si>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</si>
  <si>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</si>
  <si>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</si>
  <si>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</si>
  <si>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</si>
  <si>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</si>
  <si>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</si>
  <si>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</si>
  <si>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</si>
  <si>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</si>
  <si>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</si>
  <si>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</si>
  <si>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</si>
  <si>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</si>
  <si>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</si>
  <si>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</si>
  <si>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</si>
  <si>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</si>
  <si>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</si>
  <si>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</si>
  <si>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</si>
  <si>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</si>
  <si>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</si>
  <si>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</si>
  <si>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</si>
  <si>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</si>
  <si>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</si>
  <si>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</si>
  <si>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</si>
  <si>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</si>
  <si>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</si>
  <si>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</si>
  <si>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</si>
  <si>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</si>
  <si>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</si>
  <si>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</si>
  <si>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</si>
  <si>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</si>
  <si>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</si>
  <si>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</si>
  <si>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</si>
  <si>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</si>
  <si>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</si>
  <si>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</si>
  <si>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</si>
  <si>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</si>
  <si>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</si>
  <si>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</si>
  <si>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</si>
  <si>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</si>
  <si>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</si>
  <si>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</si>
  <si>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</si>
  <si>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</si>
  <si>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</si>
  <si>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</si>
  <si>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</si>
  <si>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</si>
  <si>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</si>
  <si>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</si>
  <si>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</si>
  <si>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</si>
  <si>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</si>
  <si>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</si>
  <si>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</si>
  <si>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</si>
  <si>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</si>
  <si>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</si>
  <si>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</si>
  <si>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</si>
  <si>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</si>
  <si>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</si>
  <si>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</si>
  <si>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</si>
  <si>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</si>
  <si>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</si>
  <si>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</si>
  <si>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</si>
  <si>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</si>
  <si>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</si>
  <si>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</si>
  <si>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</si>
  <si>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</si>
  <si>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</si>
  <si>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</si>
  <si>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</si>
  <si>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</si>
  <si>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</si>
  <si>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</si>
  <si>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</si>
  <si>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</si>
  <si>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</si>
  <si>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</si>
  <si>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</si>
  <si>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</si>
  <si>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</si>
  <si>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</si>
  <si>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</si>
  <si>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</si>
  <si>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</si>
  <si>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</si>
  <si>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</si>
  <si>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</si>
  <si>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</si>
  <si>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</si>
  <si>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</si>
  <si>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</si>
  <si>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</si>
  <si>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</si>
  <si>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</si>
  <si>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</si>
  <si>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</si>
  <si>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</si>
  <si>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</si>
  <si>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</si>
  <si>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</si>
  <si>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</si>
  <si>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</si>
  <si>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</si>
  <si>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</si>
  <si>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</si>
  <si>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</si>
  <si>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</si>
  <si>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</si>
  <si>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</si>
  <si>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</si>
  <si>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</si>
  <si>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</si>
  <si>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</si>
  <si>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</si>
  <si>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</si>
  <si>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</si>
  <si>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</si>
  <si>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</si>
  <si>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</si>
  <si>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</si>
  <si>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</si>
  <si>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</si>
  <si>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</si>
  <si>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</si>
  <si>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</si>
  <si>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</si>
  <si>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</si>
  <si>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</si>
  <si>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</si>
  <si>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</si>
  <si>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</si>
  <si>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</si>
  <si>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</si>
  <si>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</si>
  <si>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</si>
  <si>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</si>
  <si>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</si>
  <si>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</si>
  <si>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</si>
  <si>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</si>
  <si>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</si>
  <si>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</si>
  <si>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</si>
  <si>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</si>
  <si>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</si>
  <si>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</si>
  <si>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</si>
  <si>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</si>
  <si>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</si>
  <si>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</si>
  <si>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</si>
  <si>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</si>
  <si>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</si>
  <si>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</si>
  <si>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</si>
  <si>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</si>
  <si>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</si>
  <si>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</si>
  <si>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</si>
  <si>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</si>
  <si>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</si>
  <si>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</si>
  <si>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</si>
  <si>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</si>
  <si>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</si>
  <si>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</si>
  <si>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</si>
  <si>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</si>
  <si>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</si>
  <si>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</si>
  <si>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</si>
  <si>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</si>
  <si>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</si>
  <si>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</si>
  <si>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</si>
  <si>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</si>
  <si>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</si>
  <si>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</si>
  <si>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</si>
  <si>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</si>
  <si>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</si>
  <si>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</si>
  <si>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</si>
  <si>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</si>
  <si>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</si>
  <si>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</si>
  <si>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</si>
  <si>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</si>
  <si>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</si>
  <si>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</si>
  <si>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</si>
  <si>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</si>
  <si>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</si>
  <si>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</si>
  <si>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</si>
  <si>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</si>
  <si>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</si>
  <si>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</si>
  <si>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</si>
  <si>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</si>
  <si>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</si>
  <si>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</si>
  <si>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</si>
  <si>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</si>
  <si>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</si>
  <si>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</si>
  <si>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</si>
  <si>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</si>
  <si>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</si>
  <si>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</si>
  <si>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</si>
  <si>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</si>
  <si>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</si>
  <si>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</si>
  <si>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</si>
  <si>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</si>
  <si>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</si>
  <si>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</si>
  <si>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</si>
  <si>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</si>
  <si>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</si>
  <si>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</si>
  <si>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</si>
  <si>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</si>
  <si>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</si>
  <si>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</si>
  <si>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</si>
  <si>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</si>
  <si>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</si>
  <si>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</si>
  <si>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</si>
  <si>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</si>
  <si>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</si>
  <si>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</si>
  <si>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</si>
  <si>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</si>
  <si>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</si>
  <si>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</si>
  <si>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</si>
  <si>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</si>
  <si>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</si>
  <si>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</si>
  <si>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</si>
  <si>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</si>
  <si>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</si>
  <si>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</si>
  <si>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</si>
  <si>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</si>
  <si>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</si>
  <si>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</si>
  <si>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</si>
  <si>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</si>
  <si>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</si>
  <si>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</si>
  <si>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</si>
  <si>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</si>
  <si>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</si>
  <si>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</si>
  <si>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</si>
  <si>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</si>
  <si>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</si>
  <si>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</si>
  <si>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</si>
  <si>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</si>
  <si>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</si>
  <si>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</si>
  <si>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</si>
  <si>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</si>
  <si>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</si>
  <si>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</si>
  <si>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</si>
  <si>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</si>
  <si>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</si>
  <si>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</si>
  <si>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</si>
  <si>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</si>
  <si>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</si>
  <si>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</si>
  <si>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</si>
  <si>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</si>
  <si>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</si>
  <si>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</si>
  <si>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</si>
  <si>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</si>
  <si>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</si>
  <si>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</si>
  <si>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</si>
  <si>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</si>
  <si>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</si>
  <si>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</si>
  <si>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</si>
  <si>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</si>
  <si>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</si>
  <si>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</si>
  <si>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</si>
  <si>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</si>
  <si>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</si>
  <si>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</si>
  <si>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</si>
  <si>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</si>
  <si>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</si>
  <si>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</si>
  <si>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</si>
  <si>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</si>
  <si>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</si>
  <si>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</si>
  <si>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</si>
  <si>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</si>
  <si>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</si>
  <si>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</si>
  <si>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</si>
  <si>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</si>
  <si>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</si>
  <si>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</si>
  <si>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</si>
  <si>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</si>
  <si>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</si>
  <si>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</si>
  <si>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</si>
  <si>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</si>
  <si>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</si>
  <si>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</si>
  <si>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</si>
  <si>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</si>
  <si>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</si>
  <si>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</si>
  <si>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</si>
  <si>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</si>
  <si>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</si>
  <si>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</si>
  <si>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</si>
  <si>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</si>
  <si>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</si>
  <si>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</si>
  <si>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</si>
  <si>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</si>
  <si>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</si>
  <si>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</si>
  <si>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</si>
  <si>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</si>
  <si>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</si>
  <si>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</si>
  <si>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</si>
  <si>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</si>
  <si>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</si>
  <si>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</si>
  <si>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</si>
  <si>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</si>
  <si>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</si>
  <si>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</si>
  <si>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</si>
  <si>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</si>
  <si>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</si>
  <si>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</si>
  <si>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</si>
  <si>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</si>
  <si>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</si>
  <si>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</si>
  <si>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</si>
  <si>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</si>
  <si>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</si>
  <si>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</si>
  <si>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</si>
  <si>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</si>
  <si>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</si>
  <si>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</si>
  <si>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</si>
  <si>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</si>
  <si>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</si>
  <si>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</si>
  <si>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</si>
  <si>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</si>
  <si>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</si>
  <si>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</si>
  <si>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</si>
  <si>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</si>
  <si>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</si>
  <si>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</si>
  <si>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</si>
  <si>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</si>
  <si>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</si>
  <si>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</si>
  <si>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</si>
  <si>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</si>
  <si>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</si>
  <si>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</si>
  <si>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</si>
  <si>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</si>
  <si>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</si>
  <si>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</si>
  <si>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</si>
  <si>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</si>
  <si>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</si>
  <si>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</si>
  <si>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</si>
  <si>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</si>
  <si>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</si>
  <si>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</si>
  <si>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</si>
  <si>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</si>
  <si>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</si>
  <si>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</si>
  <si>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</si>
  <si>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</si>
  <si>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</si>
  <si>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</si>
  <si>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</si>
  <si>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</si>
  <si>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</si>
  <si>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</si>
  <si>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</si>
  <si>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</si>
  <si>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</si>
  <si>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</si>
  <si>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</si>
  <si>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</si>
  <si>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</si>
  <si>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</si>
  <si>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</si>
  <si>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</si>
  <si>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</si>
  <si>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</si>
  <si>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</si>
  <si>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</si>
  <si>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</si>
  <si>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</si>
  <si>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</si>
  <si>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</si>
  <si>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</si>
  <si>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</si>
  <si>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</si>
  <si>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</si>
  <si>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</si>
  <si>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</si>
  <si>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</si>
  <si>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</si>
  <si>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</si>
  <si>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</si>
  <si>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</si>
  <si>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</si>
  <si>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</si>
  <si>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</si>
  <si>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</si>
  <si>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</si>
  <si>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</si>
  <si>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</si>
  <si>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</si>
  <si>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</si>
  <si>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</si>
  <si>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</si>
  <si>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</si>
  <si>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</si>
  <si>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</si>
  <si>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</si>
  <si>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</si>
  <si>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</si>
  <si>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</si>
  <si>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</si>
  <si>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</si>
  <si>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</si>
  <si>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</si>
  <si>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</si>
  <si>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</si>
  <si>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</si>
  <si>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</si>
  <si>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</si>
  <si>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</si>
  <si>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</si>
  <si>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</si>
  <si>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</si>
  <si>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</si>
  <si>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</si>
  <si>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</si>
  <si>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</si>
  <si>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</si>
  <si>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</si>
  <si>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</si>
  <si>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</si>
  <si>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</si>
  <si>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</si>
  <si>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</si>
  <si>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</si>
  <si>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</si>
  <si>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</si>
  <si>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</si>
  <si>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</si>
  <si>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</si>
  <si>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</si>
  <si>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</si>
  <si>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</si>
  <si>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</si>
  <si>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</si>
  <si>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</si>
  <si>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</si>
  <si>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</si>
  <si>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</si>
  <si>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</si>
  <si>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</si>
  <si>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</si>
  <si>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</si>
  <si>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</si>
  <si>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</si>
  <si>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</si>
  <si>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</si>
  <si>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</si>
  <si>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</si>
  <si>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</si>
  <si>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</si>
  <si>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</si>
  <si>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</si>
  <si>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</si>
  <si>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</si>
  <si>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</si>
  <si>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</si>
  <si>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</si>
  <si>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</si>
  <si>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</si>
  <si>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</si>
  <si>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</si>
  <si>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</si>
  <si>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</si>
  <si>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</si>
  <si>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</si>
  <si>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</si>
  <si>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</si>
  <si>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</si>
  <si>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</si>
  <si>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</si>
  <si>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</si>
  <si>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</si>
  <si>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</si>
  <si>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</si>
  <si>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</si>
  <si>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</si>
  <si>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</si>
  <si>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</si>
  <si>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</si>
  <si>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</si>
  <si>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</si>
  <si>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</si>
  <si>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</si>
  <si>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</si>
  <si>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</si>
  <si>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</si>
  <si>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</si>
  <si>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</si>
  <si>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</si>
  <si>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</si>
  <si>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</si>
  <si>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</si>
  <si>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</si>
  <si>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</si>
  <si>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</si>
  <si>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</si>
  <si>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</si>
  <si>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</si>
  <si>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</si>
  <si>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</si>
  <si>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</si>
  <si>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</si>
  <si>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</si>
  <si>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</si>
  <si>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</si>
  <si>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</si>
  <si>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</si>
  <si>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</si>
  <si>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</si>
  <si>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</si>
  <si>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</si>
  <si>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</si>
  <si>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</si>
  <si>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</si>
  <si>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</si>
  <si>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</si>
  <si>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</si>
  <si>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</si>
  <si>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</si>
  <si>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</si>
  <si>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</si>
  <si>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</si>
  <si>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</si>
  <si>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</si>
  <si>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</si>
  <si>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</si>
  <si>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</si>
  <si>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</si>
  <si>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</si>
  <si>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</si>
  <si>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</si>
  <si>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</si>
  <si>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</si>
  <si>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</si>
  <si>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</si>
  <si>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</si>
  <si>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</si>
  <si>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</si>
  <si>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</si>
  <si>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</si>
  <si>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</si>
  <si>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</si>
  <si>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</si>
  <si>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</si>
  <si>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</si>
  <si>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</si>
  <si>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</si>
  <si>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</si>
  <si>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</si>
  <si>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</si>
  <si>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</si>
  <si>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</si>
  <si>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</si>
  <si>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</si>
  <si>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</si>
  <si>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</si>
  <si>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</si>
  <si>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</si>
  <si>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</si>
  <si>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</si>
  <si>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</si>
  <si>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</si>
  <si>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</si>
  <si>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</si>
  <si>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</si>
  <si>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</si>
  <si>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</si>
  <si>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</si>
  <si>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</si>
  <si>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</si>
  <si>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</si>
  <si>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</si>
  <si>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</si>
  <si>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</si>
  <si>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</si>
  <si>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</si>
  <si>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</si>
  <si>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</si>
  <si>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</si>
  <si>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</si>
  <si>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</si>
  <si>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</si>
  <si>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</si>
  <si>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</si>
  <si>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</si>
  <si>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</si>
  <si>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</si>
  <si>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</si>
  <si>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</si>
  <si>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</si>
  <si>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</si>
  <si>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</si>
  <si>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</si>
  <si>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</si>
  <si>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</si>
  <si>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</si>
  <si>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</si>
  <si>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</si>
  <si>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</si>
  <si>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</si>
  <si>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</si>
  <si>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</si>
  <si>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</si>
  <si>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</si>
  <si>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</si>
  <si>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</si>
  <si>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</si>
  <si>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</si>
  <si>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</si>
  <si>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</si>
  <si>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</si>
  <si>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</si>
  <si>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</si>
  <si>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</si>
  <si>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</si>
  <si>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</si>
  <si>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</si>
  <si>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</si>
  <si>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</si>
  <si>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</si>
  <si>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</si>
  <si>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</si>
  <si>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</si>
  <si>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</si>
  <si>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</si>
  <si>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</si>
  <si>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</si>
  <si>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</si>
  <si>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</si>
  <si>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</si>
  <si>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</si>
  <si>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</si>
  <si>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</si>
  <si>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</si>
  <si>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</si>
  <si>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</si>
  <si>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</si>
  <si>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</si>
  <si>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</si>
  <si>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</si>
  <si>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</si>
  <si>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</si>
  <si>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</si>
  <si>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</si>
  <si>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</si>
  <si>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</si>
  <si>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</si>
  <si>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</si>
  <si>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</si>
  <si>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</si>
  <si>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</si>
  <si>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</si>
  <si>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</si>
  <si>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</si>
  <si>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</si>
  <si>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</si>
  <si>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</si>
  <si>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</si>
  <si>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</si>
  <si>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</si>
  <si>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</si>
  <si>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</si>
  <si>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</si>
  <si>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</si>
  <si>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</si>
  <si>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</si>
  <si>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</si>
  <si>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</si>
  <si>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</si>
  <si>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</si>
  <si>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</si>
  <si>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</si>
  <si>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</si>
  <si>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</si>
  <si>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</si>
  <si>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</si>
  <si>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</si>
  <si>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</si>
  <si>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</si>
  <si>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</si>
  <si>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</si>
  <si>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</si>
  <si>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</si>
  <si>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</si>
  <si>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</si>
  <si>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</si>
  <si>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</si>
  <si>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</si>
  <si>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</si>
  <si>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</si>
  <si>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</si>
  <si>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</si>
  <si>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</si>
  <si>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</si>
  <si>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</si>
  <si>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</si>
  <si>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</si>
  <si>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</si>
  <si>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</si>
  <si>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</si>
  <si>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</si>
  <si>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</si>
  <si>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</si>
  <si>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</si>
  <si>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</si>
  <si>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</si>
  <si>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</si>
  <si>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</si>
  <si>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</si>
  <si>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</si>
  <si>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</si>
  <si>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</si>
  <si>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</si>
  <si>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</si>
  <si>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</si>
  <si>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</si>
  <si>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</si>
  <si>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</si>
  <si>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</si>
  <si>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</si>
  <si>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</si>
  <si>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</si>
  <si>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</si>
  <si>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</si>
  <si>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</si>
  <si>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</si>
  <si>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</si>
  <si>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</si>
  <si>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</si>
  <si>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</si>
  <si>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</si>
  <si>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</si>
  <si>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</si>
  <si>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</si>
  <si>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</si>
  <si>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</si>
  <si>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</si>
  <si>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</si>
  <si>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</si>
  <si>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</si>
  <si>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</si>
  <si>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</si>
  <si>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</si>
  <si>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</si>
  <si>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</si>
  <si>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</si>
  <si>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</si>
  <si>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</si>
  <si>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</si>
  <si>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</si>
  <si>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</si>
  <si>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</si>
  <si>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</si>
  <si>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</si>
  <si>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</si>
  <si>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</si>
  <si>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</si>
  <si>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</si>
  <si>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</si>
  <si>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</si>
  <si>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</si>
  <si>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</si>
  <si>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</si>
  <si>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</si>
  <si>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</si>
  <si>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</si>
  <si>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</si>
  <si>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</si>
  <si>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</si>
  <si>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</si>
  <si>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</si>
  <si>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</si>
  <si>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</si>
  <si>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</si>
  <si>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</si>
  <si>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</si>
  <si>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</si>
  <si>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</si>
  <si>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</si>
  <si>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</si>
  <si>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</si>
  <si>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</si>
  <si>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</si>
  <si>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</si>
  <si>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</si>
  <si>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</si>
  <si>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</si>
  <si>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</si>
  <si>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</si>
  <si>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</si>
  <si>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</si>
  <si>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</si>
  <si>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</si>
  <si>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</si>
  <si>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</si>
  <si>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</si>
  <si>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</si>
  <si>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</si>
  <si>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</si>
  <si>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</si>
  <si>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</si>
  <si>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</si>
  <si>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</si>
  <si>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</si>
  <si>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</si>
  <si>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</si>
  <si>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</si>
  <si>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</si>
  <si>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</si>
  <si>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</si>
  <si>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</si>
  <si>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</si>
  <si>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</si>
  <si>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</si>
  <si>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</si>
  <si>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</si>
  <si>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</si>
  <si>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</si>
  <si>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</si>
  <si>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</si>
  <si>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</si>
  <si>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</si>
  <si>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</si>
  <si>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</si>
  <si>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</si>
  <si>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</si>
  <si>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</si>
  <si>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</si>
  <si>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</si>
  <si>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</si>
  <si>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</si>
  <si>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</si>
  <si>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</si>
  <si>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</si>
  <si>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</si>
  <si>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</si>
  <si>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</si>
  <si>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</si>
  <si>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</si>
  <si>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</si>
  <si>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</si>
  <si>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</si>
  <si>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</si>
  <si>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</si>
  <si>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</si>
  <si>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</si>
  <si>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</si>
  <si>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</si>
  <si>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</si>
  <si>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</si>
  <si>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</si>
  <si>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</si>
  <si>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</si>
  <si>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</si>
  <si>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</si>
  <si>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</si>
  <si>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</si>
  <si>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</si>
  <si>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</si>
  <si>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</si>
  <si>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</si>
  <si>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</si>
  <si>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</si>
  <si>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</si>
  <si>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</si>
  <si>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</si>
  <si>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</si>
  <si>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</si>
  <si>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</si>
  <si>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</si>
  <si>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</si>
  <si>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</si>
  <si>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</si>
  <si>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</si>
  <si>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</si>
  <si>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</si>
  <si>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</si>
  <si>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</si>
  <si>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</si>
  <si>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</si>
  <si>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</si>
  <si>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</si>
  <si>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</si>
  <si>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</si>
  <si>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</si>
  <si>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</si>
  <si>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</si>
  <si>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</si>
  <si>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</si>
  <si>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</si>
  <si>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</si>
  <si>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</si>
  <si>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</si>
  <si>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</si>
  <si>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</si>
  <si>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</si>
  <si>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</si>
  <si>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</si>
  <si>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</si>
  <si>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</si>
  <si>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</si>
  <si>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</si>
  <si>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</si>
  <si>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</si>
  <si>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</si>
  <si>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</si>
  <si>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</si>
  <si>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</si>
  <si>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</si>
  <si>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</si>
  <si>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</si>
  <si>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</si>
  <si>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</si>
  <si>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</si>
  <si>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</si>
  <si>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</si>
  <si>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</si>
  <si>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</si>
  <si>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</si>
  <si>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</si>
  <si>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</si>
  <si>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</si>
  <si>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</si>
  <si>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</si>
  <si>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</si>
  <si>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</si>
  <si>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</si>
  <si>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</si>
  <si>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</si>
  <si>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</si>
  <si>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</si>
  <si>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</si>
  <si>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</si>
  <si>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</si>
  <si>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</si>
  <si>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</si>
  <si>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</si>
  <si>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</si>
  <si>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</si>
  <si>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</si>
  <si>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</si>
  <si>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</si>
  <si>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</si>
  <si>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</si>
  <si>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</si>
  <si>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</si>
  <si>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</si>
  <si>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</si>
  <si>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</si>
  <si>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</si>
  <si>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</si>
  <si>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</si>
  <si>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</si>
  <si>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</si>
  <si>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</si>
  <si>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</si>
  <si>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</si>
  <si>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</si>
  <si>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</si>
  <si>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</si>
  <si>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</si>
  <si>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</si>
  <si>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</si>
  <si>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</si>
  <si>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</si>
  <si>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</si>
  <si>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</si>
  <si>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</si>
  <si>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</si>
  <si>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</si>
  <si>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</si>
  <si>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</si>
  <si>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</si>
  <si>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</si>
  <si>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</si>
  <si>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</si>
  <si>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</si>
  <si>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</si>
  <si>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</si>
  <si>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</si>
  <si>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</si>
  <si>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</si>
  <si>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</si>
  <si>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</si>
  <si>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</si>
  <si>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</si>
  <si>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</si>
  <si>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</si>
  <si>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</si>
  <si>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</si>
  <si>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</si>
  <si>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</si>
  <si>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</si>
  <si>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</si>
  <si>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</si>
  <si>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</si>
  <si>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</si>
  <si>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</si>
  <si>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</si>
  <si>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</si>
  <si>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</si>
  <si>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</si>
  <si>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</si>
  <si>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</si>
  <si>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</si>
  <si>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</si>
  <si>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</si>
  <si>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</si>
  <si>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</si>
  <si>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</si>
  <si>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</si>
  <si>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</si>
  <si>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</si>
  <si>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</si>
  <si>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</si>
  <si>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</si>
  <si>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</si>
  <si>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</si>
  <si>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</si>
  <si>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</si>
  <si>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</si>
  <si>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</si>
  <si>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</si>
  <si>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</si>
  <si>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</si>
  <si>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</si>
  <si>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</si>
  <si>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</si>
  <si>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</si>
  <si>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</si>
  <si>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</si>
  <si>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</si>
  <si>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</si>
  <si>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</si>
  <si>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</si>
  <si>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</si>
  <si>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</si>
  <si>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</si>
  <si>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</si>
  <si>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</si>
  <si>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</si>
  <si>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</si>
  <si>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</si>
  <si>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</si>
  <si>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</si>
  <si>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</si>
  <si>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</si>
  <si>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</si>
  <si>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</si>
  <si>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</si>
  <si>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</si>
  <si>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</si>
  <si>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</si>
  <si>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</si>
  <si>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</si>
  <si>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</si>
  <si>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</si>
  <si>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</si>
  <si>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</si>
  <si>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</si>
  <si>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</si>
  <si>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</si>
  <si>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</si>
  <si>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</si>
  <si>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</si>
  <si>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</si>
  <si>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</si>
  <si>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</si>
  <si>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</si>
  <si>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</si>
  <si>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</si>
  <si>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</si>
  <si>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</si>
  <si>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</si>
  <si>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</si>
  <si>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</si>
  <si>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</si>
  <si>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</si>
  <si>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</si>
  <si>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</si>
  <si>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</si>
  <si>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</si>
  <si>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</si>
  <si>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</si>
  <si>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</si>
  <si>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</si>
  <si>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</si>
  <si>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</si>
  <si>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</si>
  <si>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</si>
  <si>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</si>
  <si>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</si>
  <si>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</si>
  <si>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</si>
  <si>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</si>
  <si>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</si>
  <si>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</si>
  <si>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</si>
  <si>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</si>
  <si>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</si>
  <si>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</si>
  <si>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</si>
  <si>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</si>
  <si>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</si>
  <si>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</si>
  <si>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</si>
  <si>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</si>
  <si>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</si>
  <si>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</si>
  <si>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</si>
  <si>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</si>
  <si>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</si>
  <si>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</si>
  <si>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</si>
  <si>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</si>
  <si>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</si>
  <si>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</si>
  <si>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</si>
  <si>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</si>
  <si>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</si>
  <si>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</si>
  <si>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</si>
  <si>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</si>
  <si>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</si>
  <si>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</si>
  <si>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</si>
  <si>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</si>
  <si>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</si>
  <si>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</si>
  <si>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</si>
  <si>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</si>
  <si>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</si>
  <si>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</si>
  <si>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</si>
  <si>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</si>
  <si>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</si>
  <si>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</si>
  <si>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</si>
  <si>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</si>
  <si>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</si>
  <si>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</si>
  <si>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</si>
  <si>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</si>
  <si>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</si>
  <si>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</si>
  <si>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</si>
  <si>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</si>
  <si>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</si>
  <si>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</si>
  <si>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</si>
  <si>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</si>
  <si>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</si>
  <si>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</si>
  <si>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</si>
  <si>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</si>
  <si>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</si>
  <si>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</si>
  <si>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</si>
  <si>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</si>
  <si>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</si>
  <si>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</si>
  <si>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</si>
  <si>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</si>
  <si>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</si>
  <si>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</si>
  <si>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</si>
  <si>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</si>
  <si>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</si>
  <si>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</si>
  <si>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</si>
  <si>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</si>
  <si>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</si>
  <si>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</si>
  <si>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</si>
  <si>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</si>
  <si>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</si>
  <si>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</si>
  <si>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</si>
  <si>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</si>
  <si>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</si>
  <si>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</si>
  <si>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</si>
  <si>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</si>
  <si>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</si>
  <si>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</si>
  <si>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</si>
  <si>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</si>
  <si>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</si>
  <si>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</si>
  <si>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</si>
  <si>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</si>
  <si>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</si>
  <si>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</si>
  <si>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</si>
  <si>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</si>
  <si>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</si>
  <si>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</si>
  <si>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</si>
  <si>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</si>
  <si>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</si>
  <si>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</si>
  <si>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</si>
  <si>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</si>
  <si>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</si>
  <si>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</si>
  <si>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</si>
  <si>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</si>
  <si>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</si>
  <si>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</si>
  <si>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</si>
  <si>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</si>
  <si>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</si>
  <si>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</si>
  <si>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</si>
  <si>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</si>
  <si>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</si>
  <si>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</si>
  <si>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</si>
  <si>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</si>
  <si>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</si>
  <si>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</si>
  <si>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</si>
  <si>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</si>
  <si>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</si>
  <si>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</si>
  <si>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</si>
  <si>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</si>
  <si>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</si>
  <si>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</si>
  <si>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</si>
  <si>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</si>
  <si>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</si>
  <si>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</si>
  <si>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</si>
  <si>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</si>
  <si>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</si>
  <si>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40 mins</t>
  </si>
  <si>
    <t>NO PCM</t>
  </si>
  <si>
    <t>Access issue, haris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</si>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</sst>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301.25563078703999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0.13240162037254777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45964.204056712966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45964.204056712966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45964.204056712966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45964.204056712966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45964.204056712966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45964.204056712966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45964.204056712966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45964.204056712966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45964.204056712966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45964.204056712966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45964.204056712966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45964.204056712966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45964.204056712966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45964.204056712966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45964.204056712966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45964.204056712966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45964.204056712966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45964.204056712966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45964.204056712966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45964.204056712966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45964.204056712966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45964.204056712966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45964.204056712966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45964.204056712966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45964.204056712966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45964.204056712966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45964.204056712966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45964.204056712966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45964.204056712966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45964.204056712966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45964.204056712966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45964.204056712966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45964.204056712966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45964.204056712966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45964.204056712966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45964.204056712966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45964.204056712966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45964.204056712966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45964.204056712966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45964.204056712966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45964.204056712966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45964.204056712966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45964.204056712966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45964.204056712966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45964.204056712966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45964.204056712966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45964.204056712966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45964.204056712966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45964.204056712966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45964.204056712966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45964.204056712966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45964.204056712966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45964.204056712966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45964.204056712966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45964.204056712966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45964.204056712966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45964.204056712966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45964.204056712966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45964.204056712966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45964.204056712966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45964.204056712966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45964.204056712966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45964.204056712966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45964.204056712966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45964.204056712966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45964.204056712966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45964.204056712966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45964.204056712966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45964.204056712966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45964.204056712966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45964.204056712966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45964.204056712966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45964.204056712966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45964.204056712966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45964.204056712966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45964.204056712966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45964.204056712966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45964.204056712966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45964.204056712966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45964.204056712966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45964.204056712966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45964.204056712966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45964.204056712966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45964.204056712966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45964.204056712966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45964.204056712966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45964.204056712966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45964.204056712966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45964.204056712966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45964.204056712966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45964.204056712966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45964.204056712966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45964.204056712966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45964.204056712966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45964.204056712966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45964.204056712966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45964.204056712966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45964.204056712966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45964.204056712966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45964.204056712966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45964.204056712966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45964.204056712966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45964.204056712966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45964.204056712966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45964.204056712966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45964.204056712966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45964.204056712966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45964.204056712966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45964.204056712966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139.20421875000466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5.4619733796353103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45964.204056712966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45964.204056712966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45964.204056712966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45964.204056712966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45964.204056712966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45964.204056712966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45964.204056712966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45964.204056712966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45964.204056712966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45964.204056712966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45964.204056712966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45964.204056712966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45964.204056712966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45964.204056712966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45964.204056712966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45964.204056712966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45964.204056712966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45964.204056712966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45964.204056712966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45964.204056712966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45964.204056712966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45964.204056712966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45964.204056712966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45964.204056712966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45964.204056712966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45964.204056712966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45964.204056712966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45964.204056712966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45964.204056712966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45964.204056712966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45964.204056712966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45964.204056712966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45964.204056712966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45964.204056712966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45964.204056712966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45964.204056712966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45964.204056712966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45964.204056712966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45964.204056712966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45964.204056712966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45964.204056712966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45964.204056712966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45964.204056712966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45964.204056712966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45964.204056712966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45964.204056712966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45964.204056712966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45964.204056712966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45964.204056712966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45964.204056712966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45964.204056712966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45964.204056712966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45964.204056712966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45964.204056712966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45964.204056712966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45964.204056712966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45964.204056712966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45964.204056712966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45964.204056712966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45964.204056712966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45964.204056712966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45964.204056712966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45964.204056712966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45964.204056712966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45964.204056712966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45964.204056712966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45964.204056712966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45964.204056712966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45964.204056712966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45964.204056712966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45964.204056712966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45964.204056712966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45964.204056712966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45964.204056712966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45964.204056712966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45964.204056712966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45964.204056712966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45964.204056712966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45964.204056712966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45964.204056712966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45964.204056712966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45964.204056712966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45964.204056712966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45964.204056712966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45964.204056712966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45964.204056712966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45964.204056712966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45964.204056712966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45964.204056712966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45964.204056712966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45964.204056712966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45964.204056712966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45964.204056712966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45964.204056712966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45964.204056712966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45964.204056712966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45964.204056712966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45964.204056712966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45964.204056712966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45964.204056712966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45964.204056712966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45964.204056712966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45964.204056712966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45964.204056712966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45964.204056712966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45964.204056712966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45964.204056712966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45964.204056712966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45964.204056712966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45964.204056712966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45964.204056712966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45964.204056712966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45964.204056712966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45964.204056712966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45964.204056712966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45964.204056712966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45964.204056712966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45964.204056712966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45964.204056712966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45964.204056712966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45964.204056712966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45964.204056712966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45964.204056712966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45964.204056712966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45964.204056712966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45964.204056712966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45964.204056712966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45964.204056712966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45964.204056712966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45964.204056712966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45964.204056712966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45964.204056712966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45964.204056712966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45964.204056712966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45964.204056712966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45964.204056712966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45964.204056712966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45964.204056712966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45964.204056712966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45964.204056712966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45964.204056712966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45964.204056712966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45964.204056712966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45964.204056712966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45964.204056712966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45964.204056712966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45964.204056712966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45964.204056712966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45964.204056712966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45964.204056712966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45964.204056712966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45964.204056712966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45964.204056712966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45964.204056712966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45964.204056712966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45964.204056712966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45964.204056712966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45964.204056712966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45964.204056712966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45964.204056712966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45964.204056712966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45964.204056712966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45964.204056712966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45964.204056712966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45964.204056712966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45964.204056712966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45964.204056712966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45964.204056712966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45964.204056712966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45964.204056712966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45964.204056712966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45964.204056712966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45964.204056712966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45964.204056712966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45964.204056712966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45964.204056712966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45964.204056712966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45964.204056712966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45964.204056712966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45964.204056712966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45964.204056712966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45964.204056712966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45964.204056712966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45964.204056712966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45964.204056712966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45964.204056712966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45964.204056712966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45964.204056712966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45964.204056712966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45964.204056712966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45964.204056712966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45964.204056712966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45964.204056712966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45964.204056712966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45964.204056712966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45964.204056712966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45964.204056712966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45964.204056712966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45964.204056712966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45964.204056712966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45964.204056712966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45964.204056712966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45964.204056712966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45964.204056712966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45964.204056712966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45964.204056712966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45964.204056712966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45964.204056712966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45964.204056712966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45964.204056712966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45964.204056712966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45964.204056712966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45964.204056712966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45964.204056712966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45964.204056712966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45964.204056712966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45964.204056712966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45964.204056712966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45964.204056712966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45964.204056712966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45964.204056712966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45964.204056712966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45964.204056712966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45964.204056712966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45964.204056712966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45964.204056712966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45964.204056712966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45964.204056712966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45964.204056712966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45964.204056712966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45964.204056712966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45964.204056712966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45964.204056712966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45964.204056712966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45964.204056712966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45964.204056712966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45964.204056712966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45964.204056712966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45964.204056712966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45964.204056712966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45964.204056712966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45964.204056712966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45964.204056712966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45964.204056712966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45964.204056712966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45964.204056712966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45964.204056712966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45964.204056712966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45964.204056712966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45964.204056712966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45964.204056712966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45964.204056712966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45964.204056712966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45964.204056712966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45964.204056712966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45964.204056712966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45964.204056712966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45964.204056712966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45964.204056712966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45964.204056712966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45964.204056712966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45964.204056712966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45964.204056712966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45964.204056712966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45964.204056712966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45964.204056712966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45964.204056712966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45964.204056712966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45964.204056712966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45964.204056712966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45964.204056712966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45964.204056712966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45964.204056712966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45964.204056712966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45964.204056712966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45964.204056712966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45964.204056712966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45964.204056712966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45964.204056712966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45964.204056712966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45964.204056712966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45964.204056712966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45964.204056712966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45964.204056712966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45964.204056712966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45964.204056712966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45964.204056712966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45964.204056712966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45964.204056712966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45964.204056712966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45964.204056712966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45964.204056712966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45964.204056712966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45964.204056712966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45964.204056712966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45964.204056712966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45964.204056712966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45964.204056712966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45964.204056712966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45964.204056712966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45964.204056712966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45964.204056712966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45964.204056712966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45964.204056712966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45964.204056712966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45964.204056712966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45964.204056712966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45964.204056712966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45964.204056712966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45964.204056712966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45964.204056712966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45964.204056712966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45964.204056712966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45964.204056712966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45964.204056712966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45964.204056712966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45964.204056712966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45964.204056712966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45964.204056712966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45964.204056712966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45964.204056712966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45964.204056712966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45964.204056712966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45964.204056712966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45964.204056712966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45964.204056712966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45964.204056712966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45964.204056712966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45964.204056712966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45964.204056712966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45964.204056712966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45964.204056712966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45964.204056712966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45964.204056712966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45964.204056712966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45964.204056712966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45964.204056712966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45964.204056712966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45964.204056712966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45964.204056712966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45964.204056712966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45964.204056712966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45964.204056712966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45964.204056712966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45964.204056712966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45964.204056712966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45964.204056712966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45964.204056712966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45964.204056712966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45964.204056712966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45964.204056712966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45964.204056712966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45964.204056712966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45964.204056712966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45964.204056712966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45964.204056712966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45964.204056712966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45964.204056712966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45964.204056712966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45964.204056712966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45964.204056712966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45964.204056712966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45964.204056712966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45964.204056712966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45964.204056712966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45964.204056712966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45964.204056712966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45964.204056712966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45964.204056712966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45964.204056712966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45964.204056712966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45964.204056712966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45964.204056712966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45964.204056712966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45964.204056712966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45964.204056712966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45964.204056712966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45964.204056712966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45964.204056712966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45964.204056712966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45964.204056712966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45964.204056712966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45964.204056712966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45964.204056712966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45964.204056712966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45964.204056712966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45964.204056712966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45964.204056712966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45964.204056712966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45964.204056712966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45964.204056712966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45964.204056712966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45964.204056712966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45964.204056712966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45964.204056712966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45964.204056712966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45964.204056712966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45964.204056712966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45964.204056712966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45964.204056712966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45964.204056712966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45964.204056712966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45964.204056712966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45964.204056712966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45964.204056712966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45964.204056712966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45964.204056712966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45964.204056712966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45964.204056712966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45964.204056712966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45964.204056712966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45964.204056712966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45964.204056712966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45964.204056712966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45964.204056712966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45964.204056712966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45964.204056712966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45964.204056712966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45964.204056712966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45964.204056712966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45964.204056712966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45964.204056712966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45964.204056712966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45964.204056712966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45964.204056712966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45964.204056712966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45964.204056712966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45964.204056712966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45964.204056712966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45964.204056712966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45964.204056712966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45964.204056712966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45964.204056712966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45964.204056712966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45964.204056712966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45964.204056712966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45964.204056712966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45964.204056712966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45964.204056712966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45964.204056712966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45964.204056712966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45964.204056712966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45964.204056712966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45964.204056712966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45964.204056712966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45964.204056712966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45964.204056712966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45964.204056712966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45964.204056712966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45964.204056712966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45964.204056712966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45964.204056712966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45964.204056712966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45964.204056712966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45964.204056712966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45964.204056712966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45964.204056712966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45964.204056712966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45964.204056712966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45964.204056712966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45964.204056712966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45964.204056712966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45964.204056712966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45964.204056712966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45964.204056712966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45964.204056712966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45964.204056712966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45964.204056712966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45964.204056712966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45964.204056712966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45964.204056712966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45964.204056712966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45964.204056712966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45964.204056712966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45964.204056712966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45964.204056712966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45964.204056712966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45964.204056712966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45964.204056712966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45964.204056712966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45964.204056712966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45964.204056712966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45964.204056712966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45964.204056712966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45964.204056712966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45964.204056712966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45964.204056712966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45964.204056712966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45964.204056712966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45964.204056712966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45964.204056712966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45964.204056712966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45964.204056712966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45964.204056712966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45964.204056712966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45964.204056712966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45964.204056712966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45964.204056712966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45964.204056712966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45964.204056712966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45964.204056712966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45964.204056712966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45964.204056712966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45964.204056712966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45964.204056712966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45964.204056712966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45964.204056712966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45964.204056712966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45964.204056712966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45964.204056712966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45964.204056712966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45964.204056712966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45964.204056712966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45964.204056712966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45964.204056712966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45964.204056712966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45964.204056712966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45964.204056712966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45964.204056712966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45964.204056712966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45964.204056712966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45964.204056712966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45964.204056712966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45964.204056712966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45964.204056712966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45964.204056712966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45964.204056712966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45964.204056712966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45964.204056712966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45964.204056712966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45964.204056712966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45964.204056712966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45964.204056712966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45964.204056712966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45964.204056712966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45964.204056712966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45964.204056712966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45964.204056712966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45964.204056712966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45964.204056712966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45964.204056712966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45964.204056712966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45964.204056712966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45964.204056712966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45964.204056712966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45964.204056712966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45964.204056712966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45964.204056712966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45964.204056712966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45964.204056712966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45964.204056712966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45964.204056712966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45964.204056712966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45964.204056712966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45964.204056712966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45964.204056712966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45964.204056712966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45964.204056712966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45964.204056712966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45964.204056712966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45964.204056712966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45964.204056712966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45964.204056712966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45964.204056712966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45964.204056712966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45964.204056712966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45964.204056712966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45964.204056712966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45964.204056712966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45964.204056712966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45964.204056712966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45964.204056712966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45964.204056712966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45964.204056712966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45964.204056712966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45964.204056712966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45964.204056712966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45964.204056712966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45964.204056712966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45964.204056712966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45964.204056712966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45964.204056712966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45964.204056712966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45964.204056712966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45964.204056712966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45964.204056712966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45964.204056712966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45964.204056712966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45964.204056712966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45964.204056712966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45964.204056712966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45964.204056712966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45964.204056712966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45964.204056712966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45964.204056712966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45964.204056712966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45964.204056712966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45964.204056712966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45964.204056712966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45964.204056712966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45964.204056712966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45964.204056712966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45964.204056712966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45964.204056712966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45964.204056712966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45964.204056712966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45964.204056712966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45964.204056712966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45964.204056712966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45964.204056712966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45964.204056712966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45964.204056712966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45964.204056712966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45964.204056712966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45964.204056712966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45964.204056712966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45964.204056712966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45964.204056712966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45964.204056712966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45964.204056712966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45964.204056712966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45964.204056712966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45964.204056712966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45964.204056712966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45964.204056712966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45964.204056712966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45964.204056712966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45964.204056712966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45964.204056712966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45964.204056712966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45964.204056712966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45964.204056712966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45964.204056712966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45964.204056712966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45964.204056712966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45964.204056712966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45964.204056712966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45964.204056712966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45964.204056712966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45964.204056712966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45964.204056712966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45964.204056712966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45964.204056712966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45964.204056712966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45964.204056712966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45964.204056712966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45964.204056712966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45964.204056712966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45964.204056712966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45964.204056712966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45964.204056712966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45964.204056712966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45964.204056712966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45964.204056712966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45964.204056712966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45964.204056712966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45964.204056712966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45964.204056712966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45964.204056712966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45964.204056712966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45964.204056712966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45964.204056712966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45964.204056712966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45964.204056712966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45964.204056712966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45964.204056712966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45964.204056712966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45964.204056712966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45964.204056712966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45964.204056712966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45964.204056712966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45964.204056712966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45964.204056712966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45964.204056712966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45964.204056712966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45964.204056712966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45964.204056712966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45964.204056712966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45964.204056712966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45964.204056712966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45964.204056712966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45964.204056712966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45964.204056712966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45964.204056712966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45964.204056712966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45964.204056712966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45964.204056712966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45964.204056712966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45964.204056712966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45964.204056712966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45964.204056712966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45964.204056712966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45964.204056712966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45964.204056712966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45964.204056712966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45964.204056712966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45964.204056712966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45964.204056712966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45964.204056712966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45964.204056712966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45964.204056712966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45964.204056712966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45964.204056712966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45964.204056712966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45964.204056712966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45964.204056712966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45964.204056712966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45964.204056712966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45964.204056712966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45964.204056712966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45964.204056712966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45964.204056712966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45964.204056712966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45964.204056712966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45964.204056712966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45964.204056712966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45964.204056712966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45964.204056712966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45964.204056712966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45964.204056712966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45964.204056712966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45964.204056712966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45964.204056712966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45964.204056712966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45964.204056712966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45964.204056712966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45964.204056712966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45964.204056712966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45964.204056712966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45964.204056712966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45964.204056712966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45964.204056712966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45964.204056712966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45964.204056712966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45964.204056712966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45964.204056712966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45964.204056712966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45964.204056712966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45964.204056712966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45964.204056712966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45964.204056712966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45964.204056712966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45964.204056712966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45964.204056712966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45964.204056712966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45964.204056712966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45964.204056712966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45964.204056712966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45964.204056712966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45964.204056712966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45964.204056712966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45964.204056712966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45964.204056712966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45964.204056712966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45964.204056712966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45964.204056712966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45964.204056712966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45964.204056712966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45964.204056712966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45964.204056712966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45964.204056712966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45964.204056712966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45964.204056712966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45964.204056712966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45964.204056712966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45964.204056712966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45964.204056712966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45964.204056712966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45964.204056712966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45964.204056712966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45964.204056712966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45964.204056712966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45964.204056712966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45964.204056712966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45964.204056712966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45964.204056712966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45964.204056712966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45964.204056712966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45964.204056712966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45964.204056712966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45964.204056712966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45964.204056712966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45964.204056712966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45964.204056712966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45964.204056712966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45964.204056712966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45964.204056712966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45964.204056712966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45964.204056712966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45964.204056712966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45964.204056712966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45964.204056712966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45964.204056712966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45964.204056712966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45964.204056712966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45964.204056712966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45964.204056712966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45964.204056712966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45964.204056712966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45964.204056712966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45964.204056712966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45964.204056712966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45964.204056712966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45964.204056712966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45964.204056712966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45964.204056712966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45964.204056712966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45964.204056712966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45964.204056712966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45964.204056712966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45964.204056712966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45964.204056712966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45964.204056712966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45964.204056712966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45964.204056712966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45964.204056712966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45964.204056712966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45964.204056712966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45964.204056712966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45964.204056712966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45964.204056712966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45964.204056712966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45964.204056712966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45964.204056712966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45964.204056712966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45964.204056712966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45964.204056712966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45964.204056712966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45964.204056712966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45964.204056712966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45964.204056712966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45964.204056712966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45964.204056712966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45964.204056712966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45964.204056712966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45964.204056712966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45964.204056712966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45964.204056712966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45964.204056712966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45964.204056712966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45964.204056712966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45964.204056712966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45964.204056712966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45964.204056712966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45964.204056712966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45964.204056712966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45964.204056712966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45964.204056712966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45964.204056712966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45964.204056712966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45964.204056712966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45964.204056712966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45964.204056712966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45964.204056712966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45964.204056712966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45964.204056712966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45964.204056712966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45964.204056712966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45964.204056712966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45964.204056712966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45964.204056712966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45964.204056712966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45964.204056712966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45964.204056712966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45964.204056712966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45964.204056712966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45964.204056712966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45964.204056712966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45964.204056712966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45964.204056712966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45964.204056712966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45964.204056712966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45964.204056712966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45964.204056712966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45964.204056712966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45964.204056712966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45964.204056712966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45964.204056712966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45964.204056712966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45964.204056712966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45964.204056712966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45964.204056712966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45964.204056712966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45964.204056712966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45964.204056712966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45964.204056712966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45964.204056712966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45964.204056712966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45964.204056712966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45964.204056712966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45964.204056712966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45964.204056712966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45964.204056712966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45964.204056712966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45964.204056712966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45964.204056712966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45964.204056712966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45964.204056712966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45964.204056712966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45964.204056712966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45964.204056712966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45964.204056712966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45964.204056712966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45964.204056712966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45964.204056712966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45964.204056712966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45964.204056712966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45964.204056712966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45964.204056712966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45964.204056712966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45964.204056712966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45964.204056712966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45964.204056712966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45964.204056712966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45964.204056712966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45964.204056712966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45964.204056712966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45964.204056712966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45964.204056712966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45964.204056712966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45964.204056712966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45964.204056712966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45964.204056712966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45964.204056712966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45964.204056712966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45964.204056712966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45964.204056712966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45964.204056712966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45964.204056712966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45964.204056712966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45964.204056712966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45964.204056712966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45964.204056712966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45964.204056712966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45964.204056712966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45964.204056712966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45964.204056712966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45964.204056712966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45964.204056712966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45964.204056712966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45964.204056712966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45964.204056712966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45964.204056712966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45964.204056712966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45964.204056712966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45964.204056712966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45964.204056712966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45964.204056712966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45964.204056712966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45964.204056712966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45964.204056712966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45964.204056712966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45964.204056712966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45964.204056712966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45964.204056712966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45964.204056712966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45964.204056712966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45964.204056712966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45964.204056712966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45964.204056712966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45964.204056712966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45964.204056712966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45964.204056712966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45964.204056712966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45964.204056712966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45964.204056712966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45964.204056712966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45964.204056712966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45964.204056712966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45964.204056712966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45964.204056712966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45964.204056712966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45964.204056712966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45964.204056712966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45964.204056712966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45964.204056712966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45964.204056712966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45964.204056712966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45964.204056712966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45964.204056712966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45964.204056712966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45964.204056712966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45964.204056712966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45964.204056712966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45964.204056712966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45964.204056712966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45964.204056712966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45964.204056712966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45964.204056712966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45964.204056712966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45964.204056712966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45964.204056712966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45964.204056712966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45964.204056712966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45964.204056712966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45964.204056712966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45964.204056712966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45964.204056712966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45964.204056712966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45964.204056712966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45964.204056712966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45964.204056712966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45964.204056712966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45964.204056712966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45964.204056712966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45964.204056712966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45964.204056712966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45964.204056712966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45964.204056712966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45964.204056712966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45964.204056712966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45964.204056712966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45964.204056712966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45964.204056712966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45964.204056712966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45964.204056712966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45964.204056712966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45964.204056712966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45964.204056712966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45964.204056712966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45964.204056712966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45964.204056712966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45964.204056712966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45964.204056712966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45964.204056712966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45964.204056712966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45964.204056712966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45964.204056712966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45964.204056712966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45964.204056712966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45964.204056712966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45964.204056712966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45964.204056712966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45964.204056712966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45964.204056712966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45964.204056712966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45964.204056712966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45964.204056712966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45964.204056712966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45964.204056712966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45964.204056712966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45964.204056712966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45964.204056712966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45964.204056712966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45964.204056712966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45964.204056712966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45964.204056712966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45964.204056712966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45964.204056712966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45964.204056712966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45964.204056712966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45964.204056712966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45964.204056712966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45964.204056712966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45964.204056712966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45964.204056712966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45964.204056712966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45964.204056712966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45964.204056712966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45964.204056712966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45964.204056712966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45964.204056712966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45964.204056712966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45964.204056712966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45964.204056712966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45964.204056712966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45964.204056712966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45964.204056712966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45964.204056712966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45964.204056712966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45964.204056712966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45964.204056712966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45964.204056712966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45964.204056712966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45964.204056712966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45964.204056712966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45964.204056712966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45964.204056712966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45964.204056712966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45964.204056712966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45964.204056712966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45964.204056712966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45964.204056712966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45964.204056712966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45964.204056712966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45964.204056712966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45964.204056712966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45964.204056712966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45964.204056712966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45964.204056712966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45964.204056712966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45964.204056712966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45964.204056712966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45964.204056712966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45964.204056712966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45964.204056712966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45964.204056712966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45964.204056712966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45964.204056712966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45964.204056712966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45964.204056712966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45964.204056712966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45964.204056712966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45964.204056712966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45964.204056712966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45964.204056712966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45964.204056712966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45964.204056712966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45964.204056712966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45964.204056712966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45964.204056712966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45964.204056712966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45964.204056712966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45964.204056712966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45964.204056712966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45964.204056712966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45964.204056712966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45964.204056712966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45964.204056712966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45964.204056712966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45964.204056712966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45964.204056712966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45964.204056712966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45964.204056712966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45964.204056712966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45964.204056712966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45964.204056712966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45964.204056712966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45964.204056712966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45964.204056712966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45964.204056712966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45964.204056712966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45964.204056712966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45964.204056712966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45964.204056712966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45964.204056712966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45964.204056712966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45964.204056712966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45964.204056712966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45964.204056712966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45964.204056712966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45964.204056712966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45964.204056712966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45964.204056712966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45964.204056712966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45964.204056712966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45964.204056712966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45964.204056712966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45964.204056712966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45964.204056712966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45964.204056712966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45964.204056712966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45964.204056712966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45964.204056712966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45964.204056712966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45964.204056712966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45964.204056712966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45964.204056712966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45964.204056712966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45964.204056712966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45964.204056712966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45964.204056712966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45964.204056712966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45964.204056712966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45964.204056712966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45964.204056712966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45964.204056712966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45964.204056712966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45964.204056712966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45964.204056712966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45964.204056712966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45964.204056712966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45964.204056712966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45964.204056712966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45964.204056712966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45964.204056712966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45964.204056712966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45964.204056712966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45964.204056712966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45964.204056712966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45964.204056712966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45964.204056712966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45964.204056712966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45964.204056712966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45964.204056712966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45964.204056712966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45964.204056712966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45964.204056712966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45964.204056712966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45964.204056712966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45964.204056712966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45964.204056712966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45964.204056712966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45964.204056712966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45964.204056712966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45964.204056712966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45964.204056712966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45964.204056712966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45964.204056712966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45964.204056712966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45964.204056712966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45964.204056712966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45964.204056712966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45964.204056712966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45964.204056712966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45964.204056712966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45964.204056712966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45964.204056712966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45964.204056712966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45964.204056712966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45964.204056712966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260.72333912036993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0.33044560185226146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0.16239004630187992</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3.3223379636183381E-2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45964.204056712966</v>
      </c>
      <c r="H6" s="122">
        <v>45964.150972222225</v>
      </c>
      <c r="I6" s="118" t="str">
        <f>IFERROR(VLOOKUP(D6,DB!A:F,6,0),"")</f>
        <v>Generator-SG</v>
      </c>
      <c r="J6" s="118" t="str">
        <f>IFERROR(VLOOKUP(D6,DB!A:G,7,0),"")</f>
        <v>Good</v>
      </c>
      <c r="K6" s="124" t="s">
        <v>39117</v>
      </c>
      <c r="L6" s="120" t="str">
        <f>IFERROR(VLOOKUP(D6,DB!A:I,9,0),"")</f>
        <v>Latis</v>
      </c>
    </row>
    <row r="7" spans="1:16" ht="15" customHeight="1">
      <c r="A7" s="118"/>
      <c r="B7" s="118" t="str">
        <f>IFERROR(VLOOKUP(D7,DB!A:K,11,0),"")</f>
        <v/>
      </c>
      <c r="C7" s="119"/>
      <c r="D7" s="120"/>
      <c r="E7" s="97"/>
      <c r="F7" s="122"/>
      <c r="G7" s="123">
        <f ca="1">IFERROR(NOW()-F7,"")</f>
        <v>45964.204056712966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45964.204056712966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45964.204056712966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45964.204056712966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45964.204056712966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45964.204056712966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45964.204056712966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45964.204056712966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45964.204056712966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45964.204056712966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45964.204056712966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45964.204056712966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45964.204056712966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45964.204056712966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45964.204056712966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45964.204056712966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45964.204056712966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45964.204056712966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45964.204056712966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45964.204056712966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45964.204056712966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45964.204056712966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45964.204056712966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45964.204056712966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45964.204056712966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45964.204056712966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45964.204056712966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45964.204056712966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45964.204056712966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45964.204056712966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45964.204056712966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45964.204056712966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45964.204056712966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45964.204056712966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45964.204056712966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45964.204056712966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45964.204056712966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45964.204056712966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45964.204056712966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45964.204056712966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45964.204056712966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45964.204056712966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45964.204056712966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45964.204056712966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45964.204056712966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45964.204056712966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45964.204056712966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45964.204056712966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45964.204056712966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45964.204056712966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45964.204056712966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45964.204056712966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45964.204056712966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45964.204056712966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45964.204056712966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45964.204056712966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45964.204056712966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45964.204056712966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45964.204056712966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45964.204056712966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45964.204056712966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45964.204056712966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45964.204056712966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45964.204056712966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45964.204056712966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45964.204056712966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45964.204056712966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45964.204056712966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45964.204056712966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45964.204056712966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45964.204056712966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45964.204056712966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45964.204056712966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45964.204056712966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45964.204056712966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45964.204056712966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45964.204056712966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45964.204056712966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45964.204056712966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45964.204056712966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45964.204056712966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45964.204056712966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45964.204056712966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45964.204056712966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45964.204056712966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45964.204056712966</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45964.204056712966</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72.37199652777781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38.015179398149485</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15.542945601853717</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33920</v>
      </c>
      <c r="E5" s="151" t="s">
        <v>39021</v>
      </c>
      <c r="F5" s="152">
        <v>45964.131828703707</v>
      </c>
      <c r="G5" s="153">
        <f ca="1">IFERROR(NOW()-F5,"")</f>
        <v>7.2228009259561077E-2</v>
      </c>
      <c r="H5" s="152">
        <v>45964.125925925924</v>
      </c>
      <c r="I5" s="151" t="str">
        <f>IFERROR(VLOOKUP(D5,DB!A:F,6,0),"")</f>
        <v>Generator-SG</v>
      </c>
      <c r="J5" s="151" t="str">
        <f>IFERROR(VLOOKUP(D5,DB!A:G,7,0),"")</f>
        <v>Vandalized</v>
      </c>
      <c r="K5" s="151" t="s">
        <v>39125</v>
      </c>
      <c r="L5" s="151" t="str">
        <f>IFERROR(VLOOKUP(D5,DB!A:I,9,0),"")</f>
        <v>Latis</v>
      </c>
    </row>
    <row r="6" spans="1:13" ht="15">
      <c r="A6" s="151" t="s">
        <v>39126</v>
      </c>
      <c r="B6" s="151" t="str">
        <f>IFERROR(VLOOKUP(D6,DB!A:K,11,0),"")</f>
        <v>R5</v>
      </c>
      <c r="C6" s="151">
        <v>9</v>
      </c>
      <c r="D6" s="151" t="s">
        <v>36407</v>
      </c>
      <c r="E6" s="151" t="s">
        <v>39102</v>
      </c>
      <c r="F6" s="152">
        <v>45964.181134259263</v>
      </c>
      <c r="G6" s="153">
        <f ca="1">IFERROR(NOW()-F6,"")</f>
        <v>2.2922453703358769E-2</v>
      </c>
      <c r="H6" s="152">
        <v>45964.17255787037</v>
      </c>
      <c r="I6" s="151" t="str">
        <f>IFERROR(VLOOKUP(D6,DB!A:F,6,0),"")</f>
        <v>SCECO</v>
      </c>
      <c r="J6" s="151" t="str">
        <f>IFERROR(VLOOKUP(D6,DB!A:G,7,0),"")</f>
        <v>Vandalized</v>
      </c>
      <c r="K6" s="151" t="s">
        <v>39127</v>
      </c>
      <c r="L6" s="151" t="str">
        <f>IFERROR(VLOOKUP(D6,DB!A:I,9,0),"")</f>
        <v>Latis</v>
      </c>
    </row>
    <row r="7" spans="1:13" ht="15.75">
      <c r="A7" s="151"/>
      <c r="B7" s="151" t="str">
        <f>IFERROR(VLOOKUP(D7,DB!A:K,11,0),"")</f>
        <v/>
      </c>
      <c r="C7" s="151"/>
      <c r="D7" s="175"/>
      <c r="E7" s="151"/>
      <c r="F7" s="152"/>
      <c r="G7" s="153">
        <f ca="1">IFERROR(NOW()-F7,"")</f>
        <v>45964.204056712966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45964.204056712966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45964.204056712966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45964.204056712966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45964.204056712966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45964.204056712966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45964.204056712966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45964.204056712966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45964.204056712966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45964.204056712966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45964.204056712966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45964.204056712966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45964.204056712966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45964.204056712966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45964.204056712966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45964.204056712966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45964.204056712966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45964.204056712966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45964.204056712966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45964.204056712966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45964.204056712966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45964.204056712966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45964.204056712966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45964.204056712966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45964.204056712966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45964.204056712966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45964.204056712966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45964.204056712966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45964.204056712966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45964.204056712966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45964.204056712966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45964.204056712966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45964.204056712966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45964.204056712966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45964.204056712966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45964.204056712966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45964.204056712966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45964.204056712966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45964.204056712966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45964.204056712966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45964.204056712966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45964.204056712966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45964.204056712966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45964.204056712966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45964.204056712966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45964.204056712966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45964.204056712966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45964.204056712966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45964.204056712966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45964.204056712966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45964.204056712966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45964.204056712966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45964.204056712966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45964.204056712966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45964.204056712966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45964.204056712966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45964.204056712966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45964.204056712966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45964.204056712966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45964.204056712966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45964.204056712966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45964.204056712966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45964.204056712966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45964.204056712966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45964.204056712966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45964.204056712966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45964.204056712966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45964.204056712966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45964.204056712966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45964.204056712966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45964.204056712966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45964.204056712966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45964.204056712966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45964.204056712966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45964.204056712966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45964.204056712966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45964.204056712966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45964.204056712966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45964.204056712966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45964.204056712966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45964.204056712966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45964.204056712966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45964.204056712966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45964.204056712966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45964.204056712966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45964.204056712966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45964.204056712966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45964.204056712966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45964.204056712966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45964.204056712966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45964.204056712966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45964.204056712966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45964.204056712966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45964.204056712966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45964.204056712966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45964.204056712966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45964.204056712966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45964.204056712966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45964.204056712966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45964.204056712966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45964.204056712966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45964.204056712966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45964.204056712966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45964.204056712966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45964.204056712966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45964.204056712966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45964.204056712966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45964.204056712966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45964.204056712966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45964.204056712966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45964.204056712966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45964.204056712966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45964.204056712966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45964.204056712966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45964.204056712966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45964.204056712966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45964.204056712966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45964.204056712966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45964.204056712966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45964.204056712966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45964.204056712966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45964.204056712966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45964.204056712966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45964.204056712966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45964.204056712966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45964.204056712966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45964.204056712966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45964.204056712966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45964.204056712966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45964.204056712966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45964.204056712966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45964.204056712966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45964.204056712966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45964.204056712966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45964.204056712966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45964.204056712966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45964.204056712966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45964.204056712966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45964.204056712966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45964.204056712966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45964.204056712966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45964.204056712966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45964.204056712966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45964.204056712966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45964.204056712966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45964.204056712966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45964.204056712966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45964.204056712966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45964.204056712966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45964.204056712966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45964.204056712966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45964.204056712966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45964.204056712966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45964.204056712966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45964.204056712966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45964.204056712966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45964.204056712966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45964.204056712966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45964.204056712966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45964.204056712966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45964.204056712966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45964.204056712966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45964.204056712966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45964.204056712966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45964.204056712966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45964.204056712966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45964.204056712966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45964.204056712966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45964.204056712966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45964.204056712966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45964.204056712966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45964.204056712966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45964.204056712966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45964.204056712966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45964.204056712966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45964.204056712966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45964.204056712966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45964.204056712966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45964.204056712966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45964.204056712966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45964.204056712966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45964.204056712966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45964.204056712966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45964.204056712966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45964.204056712966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45964.204056712966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45964.204056712966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45964.204056712966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45964.204056712966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45964.204056712966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45964.204056712966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45964.204056712966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45964.204056712966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45964.204056712966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45964.204056712966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45964.204056712966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45964.204056712966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45964.204056712966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45964.204056712966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45964.204056712966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45964.204056712966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45964.204056712966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45964.204056712966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45964.204056712966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45964.204056712966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45964.204056712966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45964.204056712966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45964.204056712966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45964.204056712966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45964.204056712966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45964.204056712966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45964.204056712966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45964.204056712966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45964.204056712966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45964.204056712966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45964.204056712966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45964.204056712966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45964.204056712966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45964.204056712966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45964.204056712966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45964.204056712966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45964.204056712966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45964.204056712966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45964.204056712966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45964.204056712966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45964.204056712966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45964.204056712966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45964.204056712966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45964.204056712966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45964.204056712966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45964.204056712966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45964.204056712966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45964.204056712966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45964.204056712966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45964.204056712966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45964.204056712966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45964.204056712966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45964.204056712966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45964.204056712966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45964.204056712966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45964.204056712966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45964.204056712966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45964.204056712966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45964.204056712966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45964.204056712966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45964.204056712966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45964.204056712966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45964.204056712966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45964.204056712966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45964.204056712966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45964.204056712966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45964.204056712966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45964.204056712966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45964.204056712966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45964.204056712966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45964.204056712966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45964.204056712966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45964.204056712966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45964.204056712966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45964.204056712966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45964.204056712966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45964.204056712966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45964.204056712966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45964.204056712966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45964.204056712966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45964.204056712966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45964.204056712966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45964.204056712966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45964.204056712966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45964.204056712966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45964.204056712966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45964.204056712966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45964.204056712966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45964.204056712966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45964.204056712966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45964.204056712966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45964.204056712966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45964.204056712966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45964.204056712966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45964.204056712966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45964.204056712966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45964.204056712966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45964.204056712966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45964.204056712966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45964.204056712966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45964.204056712966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45964.204056712966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45964.204056712966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45964.204056712966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45964.204056712966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45964.204056712966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45964.204056712966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45964.204056712966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45964.204056712966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45964.204056712966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45964.204056712966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45964.204056712966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45964.204056712966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45964.204056712966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45964.204056712966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45964.204056712966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45964.204056712966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45964.204056712966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45964.204056712966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45964.204056712966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45964.204056712966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45964.204056712966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45964.204056712966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45964.204056712966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45964.204056712966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45964.204056712966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45964.204056712966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45964.204056712966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45964.204056712966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45964.204056712966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45964.204056712966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45964.204056712966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45964.204056712966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45964.204056712966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45964.204056712966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45964.204056712966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45964.204056712966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45964.204056712966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45964.204056712966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45964.204056712966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45964.204056712966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45964.204056712966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45964.204056712966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45964.204056712966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45964.204056712966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45964.204056712966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45964.204056712966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45964.204056712966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45964.204056712966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45964.204056712966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45964.204056712966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45964.204056712966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45964.204056712966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45964.204056712966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45964.204056712966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45964.204056712966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45964.204056712966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45964.204056712966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45964.204056712966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45964.204056712966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45964.204056712966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45964.204056712966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45964.204056712966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45964.204056712966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45964.204056712966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45964.204056712966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45964.204056712966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45964.204056712966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45964.204056712966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45964.204056712966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45964.204056712966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45964.204056712966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45964.204056712966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45964.204056712966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45964.204056712966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45964.204056712966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45964.204056712966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45964.204056712966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45964.204056712966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45964.204056712966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45964.204056712966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45964.204056712966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45964.204056712966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6">
        <v>45964.139004629629</v>
      </c>
      <c r="G2" s="115">
        <f t="shared" ref="G2:G18" ca="1" si="0">IFERROR(NOW()-F2,"-")</f>
        <v>6.5052083336922806E-2</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IFERROR(VLOOKUP(C3,DB!A:K,11,0),"")</f>
        <v/>
      </c>
      <c r="C3" s="169"/>
      <c r="D3" s="169"/>
      <c r="E3" s="102"/>
      <c r="F3" s="171"/>
      <c r="G3" s="115">
        <f t="shared" ca="1" si="0"/>
        <v>45964.204056712966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45964.204056712966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45964.204056712966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45964.204056712966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45964.204056712966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45964.204056712966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45964.204056712966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45964.204056712966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45964.204056712966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45964.204056712966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45964.204056712966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45964.204056712966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45964.204056712966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45964.204056712966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45964.204056712966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45964.204056712966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45964.204056712966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45964.204056712966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45964.204056712966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45964.204056712966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45964.204056712966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45964.204056712966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45964.204056712966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45964.204056712966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45964.204056712966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45964.204056712966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45964.204056712966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45964.204056712966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45964.204056712966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45964.204056712966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45964.204056712966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45964.204056712966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45964.204056712966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45964.204056712966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45964.204056712966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45964.204056712966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