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14" documentId="120_S{2AC9BD13-BADA-5192-A53E-5A8FF88502F6}" xr6:coauthVersionLast="47" xr6:coauthVersionMax="47" xr10:uidLastSave="{31951D78-771A-4882-A4F8-9CEBAD9D818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<sst xmlns="http://schemas.openxmlformats.org/spreadsheetml/2006/main" count="181577" uniqueCount="39156">
  <si>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</si>
  <si>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</si>
  <si>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</si>
  <si>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</si>
  <si>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</si>
  <si>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</si>
  <si>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</si>
  <si>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</si>
  <si>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</si>
  <si>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</si>
  <si>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</si>
  <si>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</si>
  <si>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</si>
  <si>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</si>
  <si>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</si>
  <si>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</si>
  <si>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</si>
  <si>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</si>
  <si>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</si>
  <si>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</si>
  <si>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</si>
  <si>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</si>
  <si>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</si>
  <si>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</si>
  <si>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</si>
  <si>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</si>
  <si>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</si>
  <si>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</si>
  <si>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</si>
  <si>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</si>
  <si>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</si>
  <si>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</si>
  <si>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</si>
  <si>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</si>
  <si>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</si>
  <si>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</si>
  <si>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</si>
  <si>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</si>
  <si>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</si>
  <si>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</si>
  <si>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</si>
  <si>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</si>
  <si>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</si>
  <si>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</si>
  <si>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</si>
  <si>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</si>
  <si>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</si>
  <si>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</si>
  <si>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</si>
  <si>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</si>
  <si>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</si>
  <si>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</si>
  <si>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</si>
  <si>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</si>
  <si>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</si>
  <si>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</si>
  <si>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</si>
  <si>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</si>
  <si>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</si>
  <si>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</si>
  <si>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</si>
  <si>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</si>
  <si>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</si>
  <si>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</si>
  <si>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</si>
  <si>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</si>
  <si>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</si>
  <si>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</si>
  <si>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</si>
  <si>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</si>
  <si>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</si>
  <si>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</si>
  <si>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</si>
  <si>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</si>
  <si>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</si>
  <si>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</si>
  <si>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</si>
  <si>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</si>
  <si>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</si>
  <si>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</si>
  <si>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</si>
  <si>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</si>
  <si>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</si>
  <si>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</si>
  <si>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</si>
  <si>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</si>
  <si>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</si>
  <si>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</si>
  <si>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</si>
  <si>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</si>
  <si>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</si>
  <si>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</si>
  <si>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</si>
  <si>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</si>
  <si>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</si>
  <si>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</si>
  <si>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</si>
  <si>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</si>
  <si>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</si>
  <si>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</si>
  <si>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</si>
  <si>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</si>
  <si>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</si>
  <si>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</si>
  <si>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</si>
  <si>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</si>
  <si>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</si>
  <si>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</si>
  <si>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</si>
  <si>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</si>
  <si>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</si>
  <si>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</si>
  <si>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</si>
  <si>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</si>
  <si>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</si>
  <si>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</si>
  <si>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</si>
  <si>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</si>
  <si>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</si>
  <si>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</si>
  <si>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</si>
  <si>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</si>
  <si>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</si>
  <si>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</si>
  <si>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</si>
  <si>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</si>
  <si>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</si>
  <si>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</si>
  <si>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</si>
  <si>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</si>
  <si>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</si>
  <si>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</si>
  <si>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</si>
  <si>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</si>
  <si>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</si>
  <si>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</si>
  <si>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</si>
  <si>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</si>
  <si>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</si>
  <si>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</si>
  <si>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</si>
  <si>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</si>
  <si>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</si>
  <si>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</si>
  <si>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</si>
  <si>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</si>
  <si>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</si>
  <si>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</si>
  <si>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</si>
  <si>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</si>
  <si>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</si>
  <si>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</si>
  <si>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</si>
  <si>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</si>
  <si>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</si>
  <si>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</si>
  <si>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</si>
  <si>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</si>
  <si>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</si>
  <si>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</si>
  <si>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</si>
  <si>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</si>
  <si>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</si>
  <si>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</si>
  <si>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</si>
  <si>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</si>
  <si>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</si>
  <si>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</si>
  <si>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</si>
  <si>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</si>
  <si>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</si>
  <si>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</si>
  <si>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</si>
  <si>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</si>
  <si>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</si>
  <si>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</si>
  <si>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</si>
  <si>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</si>
  <si>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</si>
  <si>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</si>
  <si>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</si>
  <si>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</si>
  <si>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</si>
  <si>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</si>
  <si>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</si>
  <si>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</si>
  <si>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</si>
  <si>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</si>
  <si>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</si>
  <si>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</si>
  <si>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</si>
  <si>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</si>
  <si>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</si>
  <si>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</si>
  <si>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</si>
  <si>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</si>
  <si>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</si>
  <si>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</si>
  <si>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</si>
  <si>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</si>
  <si>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</si>
  <si>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</si>
  <si>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</si>
  <si>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</si>
  <si>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</si>
  <si>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</si>
  <si>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</si>
  <si>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</si>
  <si>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</si>
  <si>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</si>
  <si>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</si>
  <si>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</si>
  <si>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</si>
  <si>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</si>
  <si>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</si>
  <si>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</si>
  <si>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</si>
  <si>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</si>
  <si>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</si>
  <si>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</si>
  <si>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</si>
  <si>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</si>
  <si>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</si>
  <si>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</si>
  <si>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</si>
  <si>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</si>
  <si>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</si>
  <si>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</si>
  <si>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</si>
  <si>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</si>
  <si>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</si>
  <si>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</si>
  <si>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</si>
  <si>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</si>
  <si>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</si>
  <si>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</si>
  <si>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</si>
  <si>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</si>
  <si>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</si>
  <si>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</si>
  <si>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</si>
  <si>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</si>
  <si>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</si>
  <si>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</si>
  <si>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</si>
  <si>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</si>
  <si>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</si>
  <si>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</si>
  <si>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</si>
  <si>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</si>
  <si>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</si>
  <si>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</si>
  <si>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</si>
  <si>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</si>
  <si>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</si>
  <si>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</si>
  <si>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</si>
  <si>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</si>
  <si>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</si>
  <si>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</si>
  <si>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</si>
  <si>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</si>
  <si>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</si>
  <si>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</si>
  <si>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</si>
  <si>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</si>
  <si>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</si>
  <si>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</si>
  <si>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</si>
  <si>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</si>
  <si>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</si>
  <si>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</si>
  <si>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</si>
  <si>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</si>
  <si>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</si>
  <si>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</si>
  <si>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</si>
  <si>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</si>
  <si>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</si>
  <si>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</si>
  <si>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</si>
  <si>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</si>
  <si>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</si>
  <si>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</si>
  <si>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</si>
  <si>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</si>
  <si>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</si>
  <si>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</si>
  <si>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</si>
  <si>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</si>
  <si>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</si>
  <si>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</si>
  <si>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</si>
  <si>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</si>
  <si>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</si>
  <si>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</si>
  <si>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</si>
  <si>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</si>
  <si>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</si>
  <si>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</si>
  <si>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</si>
  <si>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</si>
  <si>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</si>
  <si>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</si>
  <si>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</si>
  <si>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</si>
  <si>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</si>
  <si>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</si>
  <si>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</si>
  <si>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</si>
  <si>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</si>
  <si>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</si>
  <si>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</si>
  <si>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</si>
  <si>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</si>
  <si>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</si>
  <si>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</si>
  <si>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</si>
  <si>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</si>
  <si>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</si>
  <si>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</si>
  <si>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</si>
  <si>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</si>
  <si>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</si>
  <si>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</si>
  <si>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</si>
  <si>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</si>
  <si>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</si>
  <si>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</si>
  <si>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</si>
  <si>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</si>
  <si>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</si>
  <si>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</si>
  <si>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</si>
  <si>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</si>
  <si>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</si>
  <si>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</si>
  <si>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</si>
  <si>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</si>
  <si>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</si>
  <si>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</si>
  <si>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</si>
  <si>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</si>
  <si>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</si>
  <si>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</si>
  <si>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</si>
  <si>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</si>
  <si>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</si>
  <si>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</si>
  <si>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</si>
  <si>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</si>
  <si>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</si>
  <si>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</si>
  <si>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</si>
  <si>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</si>
  <si>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</si>
  <si>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</si>
  <si>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</si>
  <si>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</si>
  <si>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</si>
  <si>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</si>
  <si>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</si>
  <si>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</si>
  <si>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</si>
  <si>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</si>
  <si>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</si>
  <si>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</si>
  <si>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</si>
  <si>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</si>
  <si>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</si>
  <si>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</si>
  <si>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</si>
  <si>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</si>
  <si>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</si>
  <si>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</si>
  <si>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</si>
  <si>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</si>
  <si>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</si>
  <si>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</si>
  <si>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</si>
  <si>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</si>
  <si>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</si>
  <si>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</si>
  <si>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</si>
  <si>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</si>
  <si>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</si>
  <si>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</si>
  <si>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</si>
  <si>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</si>
  <si>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</si>
  <si>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</si>
  <si>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</si>
  <si>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</si>
  <si>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</si>
  <si>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</si>
  <si>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</si>
  <si>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</si>
  <si>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</si>
  <si>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</si>
  <si>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</si>
  <si>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</si>
  <si>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</si>
  <si>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</si>
  <si>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</si>
  <si>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</si>
  <si>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</si>
  <si>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</si>
  <si>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</si>
  <si>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</si>
  <si>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</si>
  <si>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</si>
  <si>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</si>
  <si>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</si>
  <si>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</si>
  <si>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</si>
  <si>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</si>
  <si>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</si>
  <si>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</si>
  <si>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</si>
  <si>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</si>
  <si>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</si>
  <si>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</si>
  <si>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</si>
  <si>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</si>
  <si>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</si>
  <si>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</si>
  <si>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</si>
  <si>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</si>
  <si>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</si>
  <si>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</si>
  <si>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</si>
  <si>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</si>
  <si>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</si>
  <si>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</si>
  <si>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</si>
  <si>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</si>
  <si>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</si>
  <si>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</si>
  <si>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</si>
  <si>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</si>
  <si>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</si>
  <si>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</si>
  <si>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</si>
  <si>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</si>
  <si>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</si>
  <si>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</si>
  <si>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</si>
  <si>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</si>
  <si>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</si>
  <si>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</si>
  <si>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</si>
  <si>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</si>
  <si>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</si>
  <si>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</si>
  <si>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</si>
  <si>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</si>
  <si>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</si>
  <si>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</si>
  <si>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</si>
  <si>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</si>
  <si>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</si>
  <si>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</si>
  <si>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</si>
  <si>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</si>
  <si>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</si>
  <si>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</si>
  <si>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</si>
  <si>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</si>
  <si>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</si>
  <si>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</si>
  <si>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</si>
  <si>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</si>
  <si>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</si>
  <si>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</si>
  <si>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</si>
  <si>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</si>
  <si>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</si>
  <si>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</si>
  <si>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</si>
  <si>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</si>
  <si>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</si>
  <si>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</si>
  <si>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</si>
  <si>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</si>
  <si>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</si>
  <si>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</si>
  <si>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</si>
  <si>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</si>
  <si>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</si>
  <si>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</si>
  <si>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</si>
  <si>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</si>
  <si>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</si>
  <si>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</si>
  <si>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</si>
  <si>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</si>
  <si>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</si>
  <si>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</si>
  <si>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</si>
  <si>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</si>
  <si>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</si>
  <si>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</si>
  <si>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</si>
  <si>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</si>
  <si>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</si>
  <si>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</si>
  <si>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</si>
  <si>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</si>
  <si>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</si>
  <si>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</si>
  <si>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</si>
  <si>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</si>
  <si>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</si>
  <si>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</si>
  <si>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</si>
  <si>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</si>
  <si>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</si>
  <si>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</si>
  <si>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</si>
  <si>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</si>
  <si>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</si>
  <si>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</si>
  <si>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</si>
  <si>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</si>
  <si>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</si>
  <si>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</si>
  <si>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</si>
  <si>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</si>
  <si>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</si>
  <si>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</si>
  <si>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</si>
  <si>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</si>
  <si>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</si>
  <si>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</si>
  <si>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</si>
  <si>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</si>
  <si>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</si>
  <si>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</si>
  <si>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</si>
  <si>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</si>
  <si>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</si>
  <si>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</si>
  <si>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</si>
  <si>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</si>
  <si>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</si>
  <si>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</si>
  <si>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</si>
  <si>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</si>
  <si>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</si>
  <si>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</si>
  <si>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</si>
  <si>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</si>
  <si>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</si>
  <si>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</si>
  <si>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</si>
  <si>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</si>
  <si>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</si>
  <si>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</si>
  <si>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</si>
  <si>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</si>
  <si>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</si>
  <si>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</si>
  <si>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</si>
  <si>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</si>
  <si>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</si>
  <si>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</si>
  <si>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</si>
  <si>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</si>
  <si>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</si>
  <si>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</si>
  <si>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</si>
  <si>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</si>
  <si>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</si>
  <si>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</si>
  <si>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</si>
  <si>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</si>
  <si>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</si>
  <si>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</si>
  <si>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</si>
  <si>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</si>
  <si>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</si>
  <si>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</si>
  <si>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</si>
  <si>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</si>
  <si>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</si>
  <si>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</si>
  <si>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</si>
  <si>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</si>
  <si>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</si>
  <si>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</si>
  <si>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</si>
  <si>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</si>
  <si>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</si>
  <si>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</si>
  <si>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</si>
  <si>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</si>
  <si>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</si>
  <si>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</si>
  <si>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</si>
  <si>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</si>
  <si>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</si>
  <si>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</si>
  <si>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</si>
  <si>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</si>
  <si>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</si>
  <si>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</si>
  <si>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</si>
  <si>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</si>
  <si>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</si>
  <si>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</si>
  <si>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</si>
  <si>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</si>
  <si>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</si>
  <si>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</si>
  <si>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</si>
  <si>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</si>
  <si>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</si>
  <si>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</si>
  <si>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</si>
  <si>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</si>
  <si>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</si>
  <si>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</si>
  <si>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</si>
  <si>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</si>
  <si>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</si>
  <si>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</si>
  <si>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</si>
  <si>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</si>
  <si>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</si>
  <si>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</si>
  <si>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</si>
  <si>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</si>
  <si>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</si>
  <si>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</si>
  <si>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</si>
  <si>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</si>
  <si>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</si>
  <si>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</si>
  <si>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</si>
  <si>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</si>
  <si>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</si>
  <si>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</si>
  <si>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</si>
  <si>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</si>
  <si>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</si>
  <si>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</si>
  <si>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</si>
  <si>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</si>
  <si>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</si>
  <si>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</si>
  <si>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</si>
  <si>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</si>
  <si>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</si>
  <si>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</si>
  <si>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</si>
  <si>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</si>
  <si>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</si>
  <si>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</si>
  <si>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</si>
  <si>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</si>
  <si>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</si>
  <si>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</si>
  <si>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</si>
  <si>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</si>
  <si>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</si>
  <si>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</si>
  <si>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</si>
  <si>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</si>
  <si>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</si>
  <si>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</si>
  <si>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</si>
  <si>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</si>
  <si>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</si>
  <si>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</si>
  <si>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</si>
  <si>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</si>
  <si>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</si>
  <si>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</si>
  <si>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</si>
  <si>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</si>
  <si>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</si>
  <si>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</si>
  <si>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</si>
  <si>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</si>
  <si>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</si>
  <si>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</si>
  <si>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</si>
  <si>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</si>
  <si>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</si>
  <si>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</si>
  <si>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</si>
  <si>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</si>
  <si>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</si>
  <si>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</si>
  <si>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</si>
  <si>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</si>
  <si>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</si>
  <si>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</si>
  <si>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</si>
  <si>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</si>
  <si>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</si>
  <si>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</si>
  <si>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</si>
  <si>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</si>
  <si>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</si>
  <si>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</si>
  <si>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</si>
  <si>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</si>
  <si>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</si>
  <si>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</si>
  <si>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</si>
  <si>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</si>
  <si>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</si>
  <si>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</si>
  <si>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</si>
  <si>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</si>
  <si>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</si>
  <si>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</si>
  <si>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</si>
  <si>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</si>
  <si>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</si>
  <si>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</si>
  <si>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</si>
  <si>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</si>
  <si>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</si>
  <si>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</si>
  <si>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</si>
  <si>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</si>
  <si>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</si>
  <si>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</si>
  <si>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</si>
  <si>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</si>
  <si>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</si>
  <si>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</si>
  <si>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</si>
  <si>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</si>
  <si>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</si>
  <si>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</si>
  <si>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</si>
  <si>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</si>
  <si>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</si>
  <si>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</si>
  <si>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</si>
  <si>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</si>
  <si>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</si>
  <si>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</si>
  <si>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</si>
  <si>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</si>
  <si>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</si>
  <si>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</si>
  <si>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</si>
  <si>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</si>
  <si>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</si>
  <si>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</si>
  <si>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</si>
  <si>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</si>
  <si>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</si>
  <si>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</si>
  <si>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</si>
  <si>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</si>
  <si>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</si>
  <si>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</si>
  <si>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</si>
  <si>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</si>
  <si>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</si>
  <si>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</si>
  <si>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</si>
  <si>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</si>
  <si>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</si>
  <si>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</si>
  <si>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</si>
  <si>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</si>
  <si>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</si>
  <si>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</si>
  <si>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</si>
  <si>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</si>
  <si>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</si>
  <si>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</si>
  <si>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</si>
  <si>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</si>
  <si>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</si>
  <si>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</si>
  <si>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</si>
  <si>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</si>
  <si>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</si>
  <si>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</si>
  <si>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</si>
  <si>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</si>
  <si>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</si>
  <si>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</si>
  <si>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</si>
  <si>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</si>
  <si>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</si>
  <si>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</si>
  <si>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</si>
  <si>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</si>
  <si>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</si>
  <si>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</si>
  <si>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</si>
  <si>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</si>
  <si>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</si>
  <si>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</si>
  <si>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</si>
  <si>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</si>
  <si>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</si>
  <si>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</si>
  <si>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</si>
  <si>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</si>
  <si>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</si>
  <si>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</si>
  <si>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</si>
  <si>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</si>
  <si>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</si>
  <si>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</si>
  <si>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</si>
  <si>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</si>
  <si>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</si>
  <si>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</si>
  <si>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</si>
  <si>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</si>
  <si>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</si>
  <si>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</si>
  <si>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</si>
  <si>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</si>
  <si>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</si>
  <si>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</si>
  <si>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</si>
  <si>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</si>
  <si>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</si>
  <si>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</si>
  <si>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</si>
  <si>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</si>
  <si>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</si>
  <si>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</si>
  <si>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</si>
  <si>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</si>
  <si>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</si>
  <si>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</si>
  <si>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</si>
  <si>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</si>
  <si>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</si>
  <si>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</si>
  <si>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</si>
  <si>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</si>
  <si>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</si>
  <si>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</si>
  <si>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</si>
  <si>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</si>
  <si>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</si>
  <si>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</si>
  <si>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</si>
  <si>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</si>
  <si>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</si>
  <si>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</si>
  <si>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</si>
  <si>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</si>
  <si>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</si>
  <si>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</si>
  <si>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</si>
  <si>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</si>
  <si>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</si>
  <si>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</si>
  <si>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</si>
  <si>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</si>
  <si>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</si>
  <si>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</si>
  <si>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</si>
  <si>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</si>
  <si>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</si>
  <si>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</si>
  <si>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</si>
  <si>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</si>
  <si>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</si>
  <si>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</si>
  <si>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</si>
  <si>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</si>
  <si>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</si>
  <si>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</si>
  <si>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</si>
  <si>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</si>
  <si>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</si>
  <si>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</si>
  <si>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</si>
  <si>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</si>
  <si>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</si>
  <si>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</si>
  <si>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</si>
  <si>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</si>
  <si>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</si>
  <si>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</si>
  <si>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</si>
  <si>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</si>
  <si>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</si>
  <si>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</si>
  <si>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</si>
  <si>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</si>
  <si>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</si>
  <si>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</si>
  <si>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</si>
  <si>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</si>
  <si>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</si>
  <si>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</si>
  <si>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</si>
  <si>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</si>
  <si>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</si>
  <si>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</si>
  <si>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</si>
  <si>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</si>
  <si>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</si>
  <si>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</si>
  <si>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</si>
  <si>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</si>
  <si>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</si>
  <si>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</si>
  <si>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</si>
  <si>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</si>
  <si>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</si>
  <si>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</si>
  <si>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</si>
  <si>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</si>
  <si>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</si>
  <si>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</si>
  <si>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</si>
  <si>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</si>
  <si>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</si>
  <si>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</si>
  <si>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</si>
  <si>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</si>
  <si>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</si>
  <si>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</si>
  <si>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</si>
  <si>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</si>
  <si>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</si>
  <si>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</si>
  <si>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</si>
  <si>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</si>
  <si>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</si>
  <si>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</si>
  <si>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</si>
  <si>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</si>
  <si>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</si>
  <si>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</si>
  <si>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</si>
  <si>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</si>
  <si>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</si>
  <si>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</si>
  <si>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</si>
  <si>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</si>
  <si>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</si>
  <si>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</si>
  <si>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</si>
  <si>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</si>
  <si>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</si>
  <si>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</si>
  <si>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</si>
  <si>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</si>
  <si>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</si>
  <si>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</si>
  <si>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</si>
  <si>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</si>
  <si>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</si>
  <si>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</si>
  <si>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</si>
  <si>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</si>
  <si>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</si>
  <si>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</si>
  <si>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</si>
  <si>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</si>
  <si>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</si>
  <si>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</si>
  <si>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</si>
  <si>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</si>
  <si>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</si>
  <si>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</si>
  <si>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</si>
  <si>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</si>
  <si>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</si>
  <si>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</si>
  <si>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</si>
  <si>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</si>
  <si>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</si>
  <si>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</si>
  <si>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</si>
  <si>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</si>
  <si>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</si>
  <si>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</si>
  <si>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</si>
  <si>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</si>
  <si>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</si>
  <si>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</si>
  <si>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</si>
  <si>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</si>
  <si>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</si>
  <si>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</si>
  <si>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</si>
  <si>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</si>
  <si>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</si>
  <si>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</si>
  <si>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</si>
  <si>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</si>
  <si>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</si>
  <si>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</si>
  <si>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</si>
  <si>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</si>
  <si>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</si>
  <si>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</si>
  <si>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</si>
  <si>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</si>
  <si>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</si>
  <si>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</si>
  <si>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</si>
  <si>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</si>
  <si>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</si>
  <si>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</si>
  <si>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</si>
  <si>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</si>
  <si>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</si>
  <si>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</si>
  <si>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</si>
  <si>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</si>
  <si>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</si>
  <si>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</si>
  <si>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</si>
  <si>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</si>
  <si>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</si>
  <si>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</si>
  <si>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</si>
  <si>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</si>
  <si>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</si>
  <si>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</si>
  <si>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</si>
  <si>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</si>
  <si>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</si>
  <si>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</si>
  <si>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</si>
  <si>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</si>
  <si>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</si>
  <si>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</si>
  <si>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</si>
  <si>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</si>
  <si>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</si>
  <si>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</si>
  <si>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</si>
  <si>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</si>
  <si>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</si>
  <si>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</si>
  <si>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</si>
  <si>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</si>
  <si>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</si>
  <si>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</si>
  <si>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</si>
  <si>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</si>
  <si>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</si>
  <si>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</si>
  <si>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</si>
  <si>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</si>
  <si>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</si>
  <si>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</si>
  <si>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</si>
  <si>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</si>
  <si>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</si>
  <si>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</si>
  <si>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</si>
  <si>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</si>
  <si>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</si>
  <si>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</si>
  <si>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</si>
  <si>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</si>
  <si>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</si>
  <si>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</si>
  <si>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</si>
  <si>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</si>
  <si>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</si>
  <si>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</si>
  <si>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</si>
  <si>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</si>
  <si>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</si>
  <si>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</si>
  <si>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</si>
  <si>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</si>
  <si>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</si>
  <si>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</si>
  <si>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</si>
  <si>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</si>
  <si>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</si>
  <si>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</si>
  <si>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</si>
  <si>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</si>
  <si>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</si>
  <si>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</si>
  <si>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</si>
  <si>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</si>
  <si>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</si>
  <si>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</si>
  <si>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</si>
  <si>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</si>
  <si>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</si>
  <si>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</si>
  <si>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</si>
  <si>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</si>
  <si>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</si>
  <si>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</si>
  <si>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</si>
  <si>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</si>
  <si>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</si>
  <si>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</si>
  <si>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</si>
  <si>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</si>
  <si>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</si>
  <si>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</si>
  <si>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</si>
  <si>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</si>
  <si>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</si>
  <si>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</si>
  <si>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</si>
  <si>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</si>
  <si>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</si>
  <si>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</si>
  <si>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</si>
  <si>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</si>
  <si>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</si>
  <si>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</si>
  <si>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</si>
  <si>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</si>
  <si>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</si>
  <si>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</si>
  <si>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</si>
  <si>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</si>
  <si>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</si>
  <si>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</si>
  <si>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</si>
  <si>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</si>
  <si>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</si>
  <si>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</si>
  <si>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</si>
  <si>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</si>
  <si>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</si>
  <si>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</si>
  <si>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</si>
  <si>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</si>
  <si>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</si>
  <si>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</si>
  <si>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</si>
  <si>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</si>
  <si>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</si>
  <si>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</si>
  <si>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</si>
  <si>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</si>
  <si>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</si>
  <si>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</si>
  <si>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</si>
  <si>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</si>
  <si>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</si>
  <si>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</si>
  <si>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</si>
  <si>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</si>
  <si>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</si>
  <si>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</si>
  <si>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</si>
  <si>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</si>
  <si>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</si>
  <si>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</si>
  <si>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</si>
  <si>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</si>
  <si>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</si>
  <si>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</si>
  <si>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</si>
  <si>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</si>
  <si>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</si>
  <si>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</si>
  <si>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</si>
  <si>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</si>
  <si>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</si>
  <si>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</si>
  <si>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</si>
  <si>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</si>
  <si>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</si>
  <si>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</si>
  <si>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</si>
  <si>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</si>
  <si>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</si>
  <si>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</si>
  <si>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</si>
  <si>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</si>
  <si>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</si>
  <si>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</si>
  <si>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</si>
  <si>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</si>
  <si>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</si>
  <si>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</si>
  <si>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</si>
  <si>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</si>
  <si>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</si>
  <si>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</si>
  <si>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</si>
  <si>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</si>
  <si>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</si>
  <si>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</si>
  <si>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</si>
  <si>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</si>
  <si>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</si>
  <si>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</si>
  <si>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</si>
  <si>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</si>
  <si>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</si>
  <si>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</si>
  <si>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</si>
  <si>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</si>
  <si>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</si>
  <si>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</si>
  <si>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</si>
  <si>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</si>
  <si>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</si>
  <si>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</si>
  <si>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</si>
  <si>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</si>
  <si>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</si>
  <si>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</si>
  <si>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</si>
  <si>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</si>
  <si>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</si>
  <si>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</si>
  <si>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</si>
  <si>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</si>
  <si>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</si>
  <si>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</si>
  <si>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</si>
  <si>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</si>
  <si>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</si>
  <si>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</si>
  <si>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</si>
  <si>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</si>
  <si>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</si>
  <si>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</si>
  <si>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</si>
  <si>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</si>
  <si>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</si>
  <si>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</si>
  <si>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</si>
  <si>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</si>
  <si>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</si>
  <si>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</si>
  <si>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</si>
  <si>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</si>
  <si>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</si>
  <si>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</si>
  <si>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</si>
  <si>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</si>
  <si>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</si>
  <si>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</si>
  <si>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</si>
  <si>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</si>
  <si>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</si>
  <si>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</si>
  <si>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</si>
  <si>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</si>
  <si>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</si>
  <si>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</si>
  <si>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</si>
  <si>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</si>
  <si>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</si>
  <si>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</si>
  <si>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</si>
  <si>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</si>
  <si>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</si>
  <si>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</si>
  <si>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</si>
  <si>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</si>
  <si>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</si>
  <si>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</si>
  <si>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</si>
  <si>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</si>
  <si>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</si>
  <si>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</si>
  <si>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</si>
  <si>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</si>
  <si>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</si>
  <si>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</si>
  <si>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</si>
  <si>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</si>
  <si>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</si>
  <si>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</si>
  <si>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</si>
  <si>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</si>
  <si>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</si>
  <si>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</si>
  <si>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</si>
  <si>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</si>
  <si>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</si>
  <si>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</si>
  <si>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</si>
  <si>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</si>
  <si>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</si>
  <si>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</si>
  <si>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</si>
  <si>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</si>
  <si>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</si>
  <si>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</si>
  <si>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</si>
  <si>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</si>
  <si>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</si>
  <si>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</si>
  <si>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</si>
  <si>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</si>
  <si>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</si>
  <si>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</si>
  <si>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</si>
  <si>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</si>
  <si>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</si>
  <si>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</si>
  <si>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</si>
  <si>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</si>
  <si>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</si>
  <si>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</si>
  <si>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</si>
  <si>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</si>
  <si>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</si>
  <si>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</si>
  <si>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</si>
  <si>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</si>
  <si>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</si>
  <si>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</si>
  <si>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</si>
  <si>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</si>
  <si>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</si>
  <si>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</si>
  <si>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</si>
  <si>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</si>
  <si>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</si>
  <si>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</si>
  <si>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</si>
  <si>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</si>
  <si>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</si>
  <si>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</si>
  <si>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</si>
  <si>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</si>
  <si>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</si>
  <si>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</si>
  <si>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</si>
  <si>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</si>
  <si>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</si>
  <si>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</si>
  <si>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</si>
  <si>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</si>
  <si>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</si>
  <si>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</si>
  <si>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</si>
  <si>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</si>
  <si>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</si>
  <si>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</si>
  <si>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</si>
  <si>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</si>
  <si>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</si>
  <si>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</si>
  <si>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</si>
  <si>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</si>
  <si>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</si>
  <si>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</si>
  <si>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</si>
  <si>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</si>
  <si>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</si>
  <si>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</si>
  <si>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</si>
  <si>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</si>
  <si>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</si>
  <si>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</si>
  <si>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</si>
  <si>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</si>
  <si>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</si>
  <si>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</si>
  <si>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</si>
  <si>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</si>
  <si>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</si>
  <si>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</si>
  <si>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</si>
  <si>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</si>
  <si>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</si>
  <si>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</si>
  <si>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</si>
  <si>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</si>
  <si>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</si>
  <si>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</si>
  <si>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</si>
  <si>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</si>
  <si>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</si>
  <si>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</si>
  <si>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</si>
  <si>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</si>
  <si>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</si>
  <si>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</si>
  <si>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</si>
  <si>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</si>
  <si>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</si>
  <si>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</si>
  <si>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</si>
  <si>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</si>
  <si>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</si>
  <si>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</si>
  <si>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</si>
  <si>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</si>
  <si>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</si>
  <si>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</si>
  <si>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</si>
  <si>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</si>
  <si>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</si>
  <si>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</si>
  <si>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</si>
  <si>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</si>
  <si>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</si>
  <si>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</si>
  <si>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</si>
  <si>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</si>
  <si>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</si>
  <si>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</si>
  <si>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</si>
  <si>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</si>
  <si>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</si>
  <si>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</si>
  <si>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</si>
  <si>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</si>
  <si>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</si>
  <si>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</si>
  <si>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</si>
  <si>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</si>
  <si>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</si>
  <si>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</si>
  <si>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</si>
  <si>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</si>
  <si>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</si>
  <si>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</si>
  <si>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</si>
  <si>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</si>
  <si>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</si>
  <si>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</si>
  <si>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</si>
  <si>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</si>
  <si>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</si>
  <si>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</si>
  <si>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</si>
  <si>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</si>
  <si>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</si>
  <si>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</si>
  <si>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</si>
  <si>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</si>
  <si>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</si>
  <si>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</si>
  <si>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</si>
  <si>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</si>
  <si>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</si>
  <si>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</si>
  <si>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</si>
  <si>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</si>
  <si>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</si>
  <si>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</si>
  <si>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</si>
  <si>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</si>
  <si>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</si>
  <si>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</si>
  <si>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</si>
  <si>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</si>
  <si>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</si>
  <si>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</si>
  <si>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</si>
  <si>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</si>
  <si>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</si>
  <si>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</si>
  <si>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</si>
  <si>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</si>
  <si>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</si>
  <si>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</si>
  <si>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</si>
  <si>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</si>
  <si>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</si>
  <si>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</si>
  <si>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</si>
  <si>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</si>
  <si>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</si>
  <si>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</si>
  <si>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</si>
  <si>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</si>
  <si>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</si>
  <si>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</si>
  <si>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</si>
  <si>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</si>
  <si>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</si>
  <si>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</si>
  <si>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</si>
  <si>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</si>
  <si>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</si>
  <si>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</si>
  <si>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</si>
  <si>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</si>
  <si>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</si>
  <si>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</si>
  <si>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</si>
  <si>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</si>
  <si>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</si>
  <si>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</si>
  <si>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</si>
  <si>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</si>
  <si>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</si>
  <si>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</si>
  <si>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</si>
  <si>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</si>
  <si>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</si>
  <si>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</si>
  <si>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</si>
  <si>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</si>
  <si>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</si>
  <si>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</si>
  <si>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</si>
  <si>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</si>
  <si>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</si>
  <si>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</si>
  <si>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</si>
  <si>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</si>
  <si>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</si>
  <si>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</si>
  <si>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</si>
  <si>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</si>
  <si>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</si>
  <si>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</si>
  <si>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</si>
  <si>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</si>
  <si>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</si>
  <si>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</si>
  <si>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</si>
  <si>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</si>
  <si>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</si>
  <si>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</si>
  <si>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</si>
  <si>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</si>
  <si>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</si>
  <si>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</si>
  <si>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</si>
  <si>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</si>
  <si>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</si>
  <si>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</si>
  <si>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</si>
  <si>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</si>
  <si>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</si>
  <si>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</si>
  <si>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</si>
  <si>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</si>
  <si>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</si>
  <si>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</si>
  <si>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</si>
  <si>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</si>
  <si>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</si>
  <si>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</si>
  <si>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</si>
  <si>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</si>
  <si>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</si>
  <si>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</si>
  <si>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</si>
  <si>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</si>
  <si>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</si>
  <si>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</si>
  <si>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</si>
  <si>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</si>
  <si>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</si>
  <si>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</si>
  <si>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</si>
  <si>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</si>
  <si>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</si>
  <si>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</si>
  <si>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</si>
  <si>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</si>
  <si>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</si>
  <si>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</si>
  <si>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</si>
  <si>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</si>
  <si>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</si>
  <si>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</si>
  <si>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</si>
  <si>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</si>
  <si>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</si>
  <si>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</si>
  <si>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</si>
  <si>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</si>
  <si>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</si>
  <si>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</si>
  <si>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</si>
  <si>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</si>
  <si>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</si>
  <si>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</si>
  <si>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</si>
  <si>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</si>
  <si>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</si>
  <si>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</si>
  <si>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</si>
  <si>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</si>
  <si>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</si>
  <si>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</si>
  <si>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</si>
  <si>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</si>
  <si>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</si>
  <si>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</si>
  <si>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</si>
  <si>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</si>
  <si>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</si>
  <si>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</si>
  <si>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</si>
  <si>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</si>
  <si>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</si>
  <si>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</si>
  <si>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</si>
  <si>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</si>
  <si>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</si>
  <si>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</si>
  <si>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</si>
  <si>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</si>
  <si>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</si>
  <si>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</si>
  <si>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</si>
  <si>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</si>
  <si>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</si>
  <si>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</si>
  <si>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</si>
  <si>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</si>
  <si>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</si>
  <si>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</si>
  <si>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</si>
  <si>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</si>
  <si>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</si>
  <si>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</si>
  <si>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</si>
  <si>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</si>
  <si>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</si>
  <si>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</si>
  <si>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</si>
  <si>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</si>
  <si>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</si>
  <si>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</si>
  <si>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</si>
  <si>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</si>
  <si>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</si>
  <si>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</si>
  <si>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</si>
  <si>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</si>
  <si>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</si>
  <si>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</si>
  <si>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</si>
  <si>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</si>
  <si>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</si>
  <si>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</si>
  <si>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</si>
  <si>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</si>
  <si>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</si>
  <si>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</si>
  <si>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</si>
  <si>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</si>
  <si>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</si>
  <si>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</si>
  <si>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</si>
  <si>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</si>
  <si>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</si>
  <si>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</si>
  <si>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</si>
  <si>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</si>
  <si>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</si>
  <si>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</si>
  <si>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</si>
  <si>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</si>
  <si>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</si>
  <si>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</si>
  <si>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</si>
  <si>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</si>
  <si>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</si>
  <si>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</si>
  <si>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</si>
  <si>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</si>
  <si>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</si>
  <si>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</si>
  <si>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</si>
  <si>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</si>
  <si>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</si>
  <si>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</si>
  <si>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</si>
  <si>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</si>
  <si>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</si>
  <si>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</si>
  <si>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</si>
  <si>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</si>
  <si>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</si>
  <si>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</si>
  <si>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</si>
  <si>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</si>
  <si>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</si>
  <si>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</si>
  <si>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</si>
  <si>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</si>
  <si>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</si>
  <si>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</si>
  <si>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</si>
  <si>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</si>
  <si>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</si>
  <si>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</si>
  <si>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</si>
  <si>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</si>
  <si>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</si>
  <si>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</si>
  <si>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</si>
  <si>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</si>
  <si>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</si>
  <si>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</si>
  <si>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</si>
  <si>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</si>
  <si>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</si>
  <si>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</si>
  <si>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</si>
  <si>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</si>
  <si>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</si>
  <si>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</si>
  <si>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</si>
  <si>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</si>
  <si>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</si>
  <si>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</si>
  <si>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</si>
  <si>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</si>
  <si>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</si>
  <si>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</si>
  <si>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</si>
  <si>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</si>
  <si>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</si>
  <si>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</si>
  <si>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</si>
  <si>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</si>
  <si>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</si>
  <si>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</si>
  <si>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</si>
  <si>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</si>
  <si>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</si>
  <si>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</si>
  <si>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</si>
  <si>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</si>
  <si>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</si>
  <si>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</si>
  <si>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</si>
  <si>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</si>
  <si>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</si>
  <si>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</si>
  <si>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</si>
  <si>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</si>
  <si>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</si>
  <si>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</si>
  <si>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</si>
  <si>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</si>
  <si>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</si>
  <si>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</si>
  <si>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</si>
  <si>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</si>
  <si>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</si>
  <si>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</si>
  <si>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</si>
  <si>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</si>
  <si>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</si>
  <si>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</si>
  <si>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</si>
  <si>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</si>
  <si>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</si>
  <si>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</si>
  <si>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</si>
  <si>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</si>
  <si>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</si>
  <si>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</si>
  <si>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</si>
  <si>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</si>
  <si>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</si>
  <si>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</si>
  <si>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</si>
  <si>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</si>
  <si>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</si>
  <si>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</si>
  <si>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</si>
  <si>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</si>
  <si>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</si>
  <si>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</si>
  <si>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</si>
  <si>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</si>
  <si>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</si>
  <si>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</si>
  <si>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</si>
  <si>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</si>
  <si>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</si>
  <si>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</si>
  <si>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</si>
  <si>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</si>
  <si>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</si>
  <si>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</si>
  <si>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</si>
  <si>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</si>
  <si>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</si>
  <si>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</si>
  <si>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</si>
  <si>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</si>
  <si>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</si>
  <si>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</si>
  <si>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</si>
  <si>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</si>
  <si>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</si>
  <si>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</si>
  <si>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</si>
  <si>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</si>
  <si>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</si>
  <si>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</si>
  <si>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</si>
  <si>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</si>
  <si>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</si>
  <si>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</si>
  <si>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</si>
  <si>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</si>
  <si>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</si>
  <si>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</si>
  <si>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</si>
  <si>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</si>
  <si>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</si>
  <si>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</si>
  <si>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</si>
  <si>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</si>
  <si>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</si>
  <si>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</si>
  <si>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</si>
  <si>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</si>
  <si>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</si>
  <si>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</si>
  <si>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</si>
  <si>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</si>
  <si>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</si>
  <si>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</si>
  <si>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</si>
  <si>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</si>
  <si>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</si>
  <si>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</si>
  <si>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</si>
  <si>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</si>
  <si>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</si>
  <si>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</si>
  <si>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</si>
  <si>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</si>
  <si>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</si>
  <si>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</si>
  <si>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</si>
  <si>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</si>
  <si>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</si>
  <si>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</si>
  <si>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</si>
  <si>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</si>
  <si>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</si>
  <si>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</si>
  <si>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</si>
  <si>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</si>
  <si>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</si>
  <si>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</si>
  <si>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</si>
  <si>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</si>
  <si>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</si>
  <si>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</si>
  <si>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</si>
  <si>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</si>
  <si>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</si>
  <si>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</si>
  <si>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</si>
  <si>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</si>
  <si>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</si>
  <si>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</si>
  <si>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</si>
  <si>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</si>
  <si>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</si>
  <si>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</si>
  <si>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</si>
  <si>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</si>
  <si>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</si>
  <si>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</si>
  <si>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</si>
  <si>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</si>
  <si>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</si>
  <si>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</si>
  <si>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</si>
  <si>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</si>
  <si>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</si>
  <si>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</si>
  <si>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</si>
  <si>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</si>
  <si>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</si>
  <si>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</si>
  <si>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</si>
  <si>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</si>
  <si>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</si>
  <si>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</si>
  <si>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</si>
  <si>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</si>
  <si>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</si>
  <si>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</si>
  <si>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</si>
  <si>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</si>
  <si>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</si>
  <si>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</si>
  <si>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</si>
  <si>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</si>
  <si>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</si>
  <si>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</si>
  <si>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</si>
  <si>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</si>
  <si>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</si>
  <si>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</si>
  <si>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</si>
  <si>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</si>
  <si>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</si>
  <si>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</si>
  <si>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</si>
  <si>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</si>
  <si>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</si>
  <si>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</si>
  <si>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</si>
  <si>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</si>
  <si>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</si>
  <si>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</si>
  <si>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</si>
  <si>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</si>
  <si>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</si>
  <si>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</si>
  <si>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</si>
  <si>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</si>
  <si>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</si>
  <si>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</si>
  <si>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</si>
  <si>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</si>
  <si>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</si>
  <si>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</si>
  <si>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</si>
  <si>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</si>
  <si>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</si>
  <si>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</si>
  <si>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</si>
  <si>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</si>
  <si>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</si>
  <si>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</si>
  <si>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</si>
  <si>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</si>
  <si>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</si>
  <si>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</si>
  <si>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</si>
  <si>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</si>
  <si>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</si>
  <si>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</si>
  <si>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</si>
  <si>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</si>
  <si>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</si>
  <si>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</si>
  <si>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</si>
  <si>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</si>
  <si>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</si>
  <si>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</si>
  <si>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</si>
  <si>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</si>
  <si>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</si>
  <si>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</si>
  <si>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</si>
  <si>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</si>
  <si>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</si>
  <si>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</si>
  <si>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</si>
  <si>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</si>
  <si>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</si>
  <si>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</si>
  <si>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</si>
  <si>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</si>
  <si>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</si>
  <si>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</si>
  <si>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</si>
  <si>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</si>
  <si>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</si>
  <si>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</si>
  <si>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</si>
  <si>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</si>
  <si>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</si>
  <si>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</si>
  <si>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</si>
  <si>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</si>
  <si>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</si>
  <si>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</si>
  <si>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</si>
  <si>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</si>
  <si>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</si>
  <si>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</si>
  <si>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</si>
  <si>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</si>
  <si>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</si>
  <si>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</si>
  <si>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</si>
  <si>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</si>
  <si>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</si>
  <si>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</si>
  <si>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</si>
  <si>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</si>
  <si>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</si>
  <si>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</si>
  <si>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</si>
  <si>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</si>
  <si>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</si>
  <si>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</si>
  <si>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</si>
  <si>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</si>
  <si>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</si>
  <si>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</si>
  <si>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</si>
  <si>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</si>
  <si>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</si>
  <si>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</si>
  <si>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</si>
  <si>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</si>
  <si>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</si>
  <si>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</si>
  <si>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</si>
  <si>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</si>
  <si>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</si>
  <si>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</si>
  <si>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</si>
  <si>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</si>
  <si>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</si>
  <si>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</si>
  <si>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</si>
  <si>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</si>
  <si>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</si>
  <si>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</si>
  <si>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</si>
  <si>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</si>
  <si>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</si>
  <si>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</si>
  <si>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</si>
  <si>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</si>
  <si>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</si>
  <si>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</si>
  <si>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</si>
  <si>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</si>
  <si>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</si>
  <si>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</si>
  <si>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</si>
  <si>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</si>
  <si>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</si>
  <si>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</si>
  <si>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</si>
  <si>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</si>
  <si>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</si>
  <si>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</si>
  <si>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</si>
  <si>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</si>
  <si>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</si>
  <si>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</si>
  <si>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</si>
  <si>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</si>
  <si>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</si>
  <si>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</si>
  <si>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</si>
  <si>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</si>
  <si>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</si>
  <si>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</si>
  <si>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</si>
  <si>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</si>
  <si>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</si>
  <si>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</si>
  <si>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</si>
  <si>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</si>
  <si>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</si>
  <si>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</si>
  <si>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</si>
  <si>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</si>
  <si>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</si>
  <si>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</si>
  <si>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</si>
  <si>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</si>
  <si>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</si>
  <si>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</si>
  <si>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</si>
  <si>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</si>
  <si>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</si>
  <si>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</si>
  <si>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</si>
  <si>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</si>
  <si>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</si>
  <si>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</si>
  <si>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</si>
  <si>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</si>
  <si>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</si>
  <si>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</si>
  <si>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</si>
  <si>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</si>
  <si>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</si>
  <si>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</si>
  <si>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</si>
  <si>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</si>
  <si>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</si>
  <si>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</si>
  <si>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</si>
  <si>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</si>
  <si>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</si>
  <si>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</si>
  <si>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</si>
  <si>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</si>
  <si>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</si>
  <si>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</si>
  <si>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</si>
  <si>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</si>
  <si>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</si>
  <si>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</si>
  <si>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</si>
  <si>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</si>
  <si>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</si>
  <si>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</si>
  <si>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</si>
  <si>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</si>
  <si>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</si>
  <si>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</si>
  <si>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</si>
  <si>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</si>
  <si>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</si>
  <si>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</si>
  <si>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</si>
  <si>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</si>
  <si>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</si>
  <si>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</si>
  <si>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</si>
  <si>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</si>
  <si>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</si>
  <si>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</si>
  <si>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</si>
  <si>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</si>
  <si>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</si>
  <si>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</si>
  <si>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</si>
  <si>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</si>
  <si>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</si>
  <si>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</si>
  <si>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</si>
  <si>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</si>
  <si>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</si>
  <si>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</si>
  <si>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</si>
  <si>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</si>
  <si>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</si>
  <si>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</si>
  <si>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</si>
  <si>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</si>
  <si>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</si>
  <si>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</si>
  <si>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</si>
  <si>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</si>
  <si>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</si>
  <si>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</si>
  <si>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</si>
  <si>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</si>
  <si>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</si>
  <si>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</si>
  <si>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</si>
  <si>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</si>
  <si>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</si>
  <si>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</si>
  <si>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</si>
  <si>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</si>
  <si>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</si>
  <si>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</si>
  <si>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</si>
  <si>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</si>
  <si>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</si>
  <si>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</si>
  <si>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</si>
  <si>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</si>
  <si>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</si>
  <si>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</si>
  <si>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</si>
  <si>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</si>
  <si>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</si>
  <si>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</si>
  <si>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</si>
  <si>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</si>
  <si>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</si>
  <si>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</si>
  <si>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</si>
  <si>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</si>
  <si>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</si>
  <si>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</si>
  <si>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</si>
  <si>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</si>
  <si>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</si>
  <si>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</si>
  <si>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</si>
  <si>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</si>
  <si>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</si>
  <si>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</si>
  <si>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</si>
  <si>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</si>
  <si>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</si>
  <si>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</si>
  <si>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</si>
  <si>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</si>
  <si>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</si>
  <si>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</si>
  <si>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</si>
  <si>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</si>
  <si>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</si>
  <si>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</si>
  <si>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</si>
  <si>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</si>
  <si>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</si>
  <si>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</si>
  <si>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</si>
  <si>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</si>
  <si>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</si>
  <si>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</si>
  <si>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</si>
  <si>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</si>
  <si>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</si>
  <si>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</si>
  <si>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</si>
  <si>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</si>
  <si>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</si>
  <si>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</si>
  <si>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</si>
  <si>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</si>
  <si>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</si>
  <si>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</si>
  <si>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</si>
  <si>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</si>
  <si>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</si>
  <si>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</si>
  <si>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</si>
  <si>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</si>
  <si>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</si>
  <si>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</si>
  <si>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</si>
  <si>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</si>
  <si>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</si>
  <si>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</si>
  <si>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</si>
  <si>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</si>
  <si>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</si>
  <si>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</si>
  <si>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</si>
  <si>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</si>
  <si>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</si>
  <si>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</si>
  <si>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</si>
  <si>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</si>
  <si>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</si>
  <si>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</si>
  <si>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</si>
  <si>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</si>
  <si>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</si>
  <si>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</si>
  <si>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</si>
  <si>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</si>
  <si>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</si>
  <si>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</si>
  <si>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</si>
  <si>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</si>
  <si>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</si>
  <si>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</si>
  <si>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</si>
  <si>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</si>
  <si>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</si>
  <si>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</si>
  <si>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</si>
  <si>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</si>
  <si>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</si>
  <si>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</si>
  <si>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</si>
  <si>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</si>
  <si>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</si>
  <si>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</si>
  <si>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</si>
  <si>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</si>
  <si>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</si>
  <si>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</si>
  <si>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</si>
  <si>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</si>
  <si>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</si>
  <si>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</si>
  <si>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</si>
  <si>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</si>
  <si>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</si>
  <si>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</si>
  <si>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</si>
  <si>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</si>
  <si>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</si>
  <si>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</si>
  <si>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</si>
  <si>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</si>
  <si>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</si>
  <si>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</si>
  <si>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</si>
  <si>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</si>
  <si>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</si>
  <si>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</si>
  <si>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</si>
  <si>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</si>
  <si>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</si>
  <si>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</si>
  <si>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</si>
  <si>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</si>
  <si>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</si>
  <si>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</si>
  <si>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</si>
  <si>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</si>
  <si>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</si>
  <si>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</si>
  <si>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</si>
  <si>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</si>
  <si>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</si>
  <si>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</si>
  <si>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</si>
  <si>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</si>
  <si>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</si>
  <si>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</si>
  <si>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</si>
  <si>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</si>
  <si>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</si>
  <si>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</si>
  <si>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</si>
  <si>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</si>
  <si>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</si>
  <si>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</si>
  <si>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</si>
  <si>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</si>
  <si>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</si>
  <si>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</si>
  <si>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</si>
  <si>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</si>
  <si>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</si>
  <si>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</si>
  <si>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</si>
  <si>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</si>
  <si>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</si>
  <si>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</si>
  <si>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</si>
  <si>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</si>
  <si>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</si>
  <si>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</si>
  <si>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</si>
  <si>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</si>
  <si>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</si>
  <si>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</si>
  <si>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</si>
  <si>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</si>
  <si>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</si>
  <si>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</si>
  <si>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</si>
  <si>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</si>
  <si>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</si>
  <si>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</si>
  <si>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</si>
  <si>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</si>
  <si>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</si>
  <si>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</si>
  <si>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</si>
  <si>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</si>
  <si>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</si>
  <si>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</si>
  <si>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</si>
  <si>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</si>
  <si>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</si>
  <si>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</si>
  <si>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</si>
  <si>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</si>
  <si>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</si>
  <si>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</si>
  <si>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</si>
  <si>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</si>
  <si>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</si>
  <si>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</si>
  <si>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</si>
  <si>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</si>
  <si>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</si>
  <si>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</si>
  <si>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</si>
  <si>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</si>
  <si>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</si>
  <si>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</si>
  <si>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</si>
  <si>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</si>
  <si>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</si>
  <si>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</si>
  <si>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</si>
  <si>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</si>
  <si>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</si>
  <si>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</si>
  <si>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</si>
  <si>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</si>
  <si>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</si>
  <si>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</si>
  <si>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</si>
  <si>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</si>
  <si>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</si>
  <si>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</si>
  <si>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</si>
  <si>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</si>
  <si>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</si>
  <si>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</si>
  <si>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</si>
  <si>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</si>
  <si>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</si>
  <si>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</si>
  <si>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</si>
  <si>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</si>
  <si>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</si>
  <si>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</si>
  <si>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</si>
  <si>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</si>
  <si>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</si>
  <si>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</si>
  <si>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</si>
  <si>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</si>
  <si>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</si>
  <si>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</si>
  <si>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</si>
  <si>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</si>
  <si>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</si>
  <si>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</si>
  <si>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</si>
  <si>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</si>
  <si>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</si>
  <si>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</si>
  <si>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</si>
  <si>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</si>
  <si>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</si>
  <si>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</si>
  <si>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</si>
  <si>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</si>
  <si>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</si>
  <si>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</si>
  <si>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</si>
  <si>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</si>
  <si>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</si>
  <si>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</si>
  <si>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</si>
  <si>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</si>
  <si>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</si>
  <si>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</si>
  <si>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</si>
  <si>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</si>
  <si>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</si>
  <si>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</si>
  <si>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</si>
  <si>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</si>
  <si>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</si>
  <si>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</si>
  <si>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</si>
  <si>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</si>
  <si>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</si>
  <si>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</si>
  <si>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</si>
  <si>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</si>
  <si>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</si>
  <si>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</si>
  <si>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</si>
  <si>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</si>
  <si>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</si>
  <si>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</si>
  <si>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</si>
  <si>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</si>
  <si>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</si>
  <si>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</si>
  <si>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</si>
  <si>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</si>
  <si>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</si>
  <si>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</si>
  <si>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</si>
  <si>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</si>
  <si>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</si>
  <si>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</si>
  <si>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</si>
  <si>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</si>
  <si>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</si>
  <si>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</si>
  <si>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</si>
  <si>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</si>
  <si>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</si>
  <si>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</si>
  <si>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</si>
  <si>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</si>
  <si>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</si>
  <si>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</si>
  <si>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</si>
  <si>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</si>
  <si>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</si>
  <si>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</si>
  <si>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</si>
  <si>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</si>
  <si>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</si>
  <si>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</si>
  <si>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</si>
  <si>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</si>
  <si>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</si>
  <si>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</si>
  <si>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</si>
  <si>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</si>
  <si>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</si>
  <si>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</si>
  <si>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</si>
  <si>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</si>
  <si>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</si>
  <si>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</si>
  <si>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</si>
  <si>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</si>
  <si>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</si>
  <si>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</si>
  <si>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</si>
  <si>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</si>
  <si>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</si>
  <si>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</si>
  <si>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</si>
  <si>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</si>
  <si>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</si>
  <si>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</si>
  <si>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</si>
  <si>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</si>
  <si>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</si>
  <si>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</si>
  <si>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</si>
  <si>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</si>
  <si>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</si>
  <si>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</si>
  <si>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</si>
  <si>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</si>
  <si>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</si>
  <si>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</si>
  <si>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</si>
  <si>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</si>
  <si>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</si>
  <si>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</si>
  <si>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</si>
  <si>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</si>
  <si>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</si>
  <si>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</si>
  <si>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</si>
  <si>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</si>
  <si>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</si>
  <si>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</si>
  <si>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</si>
  <si>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</si>
  <si>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</si>
  <si>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</si>
  <si>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</si>
  <si>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</si>
  <si>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</si>
  <si>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</si>
  <si>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</si>
  <si>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</si>
  <si>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</si>
  <si>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</si>
  <si>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</si>
  <si>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</si>
  <si>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</si>
  <si>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</si>
  <si>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</si>
  <si>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</si>
  <si>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</si>
  <si>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</si>
  <si>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</si>
  <si>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</si>
  <si>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</si>
  <si>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</si>
  <si>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</si>
  <si>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</si>
  <si>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</si>
  <si>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</si>
  <si>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</si>
  <si>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</si>
  <si>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</si>
  <si>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</si>
  <si>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</si>
  <si>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</si>
  <si>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</si>
  <si>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</si>
  <si>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</si>
  <si>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</si>
  <si>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</si>
  <si>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</si>
  <si>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</si>
  <si>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</si>
  <si>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</si>
  <si>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</si>
  <si>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</si>
  <si>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</si>
  <si>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</si>
  <si>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</si>
  <si>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</si>
  <si>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</si>
  <si>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</si>
  <si>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</si>
  <si>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</si>
  <si>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</si>
  <si>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</si>
  <si>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</si>
  <si>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</si>
  <si>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</si>
  <si>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</si>
  <si>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</si>
  <si>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</si>
  <si>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</si>
  <si>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</si>
  <si>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</si>
  <si>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</si>
  <si>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</si>
  <si>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</si>
  <si>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</si>
  <si>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</si>
  <si>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</si>
  <si>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</si>
  <si>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</si>
  <si>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</si>
  <si>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</si>
  <si>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</si>
  <si>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</si>
  <si>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</si>
  <si>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</si>
  <si>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</si>
  <si>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</si>
  <si>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</si>
  <si>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</si>
  <si>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</si>
  <si>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</si>
  <si>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</si>
  <si>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</si>
  <si>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</si>
  <si>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</si>
  <si>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</si>
  <si>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</si>
  <si>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</si>
  <si>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</si>
  <si>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</si>
  <si>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</si>
  <si>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</si>
  <si>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</si>
  <si>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</si>
  <si>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</si>
  <si>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</si>
  <si>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</si>
  <si>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</si>
  <si>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</si>
  <si>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</si>
  <si>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</si>
  <si>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</si>
  <si>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</si>
  <si>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</si>
  <si>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</si>
  <si>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</si>
  <si>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</si>
  <si>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</si>
  <si>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</si>
  <si>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</si>
  <si>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</si>
  <si>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</si>
  <si>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</si>
  <si>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</si>
  <si>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</si>
  <si>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</si>
  <si>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</si>
  <si>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</si>
  <si>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</si>
  <si>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</si>
  <si>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</si>
  <si>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</si>
  <si>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</si>
  <si>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</si>
  <si>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</si>
  <si>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</si>
  <si>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</si>
  <si>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</si>
  <si>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</si>
  <si>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</si>
  <si>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</si>
  <si>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</si>
  <si>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</si>
  <si>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</si>
  <si>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</si>
  <si>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</si>
  <si>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</si>
  <si>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</si>
  <si>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</si>
  <si>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</si>
  <si>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</si>
  <si>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</si>
  <si>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</si>
  <si>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</si>
  <si>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</si>
  <si>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</si>
  <si>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</si>
  <si>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</si>
  <si>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</si>
  <si>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</si>
  <si>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</si>
  <si>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</si>
  <si>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</si>
  <si>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</si>
  <si>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</si>
  <si>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</si>
  <si>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</si>
  <si>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</si>
  <si>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</si>
  <si>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</si>
  <si>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</si>
  <si>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</si>
  <si>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</si>
  <si>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</si>
  <si>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</si>
  <si>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</si>
  <si>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</si>
  <si>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</si>
  <si>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</si>
  <si>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</si>
  <si>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</si>
  <si>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</si>
  <si>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</si>
  <si>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</si>
  <si>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</si>
  <si>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</si>
  <si>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</si>
  <si>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</si>
  <si>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</si>
  <si>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</si>
  <si>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</si>
  <si>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</si>
  <si>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</si>
  <si>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</si>
  <si>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</si>
  <si>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</si>
  <si>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</si>
  <si>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</si>
  <si>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</si>
  <si>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</si>
  <si>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</si>
  <si>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</si>
  <si>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</si>
  <si>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</si>
  <si>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</si>
  <si>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</si>
  <si>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</si>
  <si>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</si>
  <si>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</si>
  <si>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</si>
  <si>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</si>
  <si>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</si>
  <si>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</si>
  <si>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</si>
  <si>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</si>
  <si>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</si>
  <si>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</si>
  <si>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</si>
  <si>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</si>
  <si>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</si>
  <si>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</si>
  <si>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</si>
  <si>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</si>
  <si>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</si>
  <si>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</si>
  <si>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</si>
  <si>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</si>
  <si>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</si>
  <si>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</si>
  <si>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</si>
  <si>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</si>
  <si>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</si>
  <si>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</si>
  <si>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</si>
  <si>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</si>
  <si>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</si>
  <si>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</si>
  <si>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</si>
  <si>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</si>
  <si>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</si>
  <si>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</si>
  <si>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</si>
  <si>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</si>
  <si>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</si>
  <si>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</si>
  <si>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</si>
  <si>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</si>
  <si>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</si>
  <si>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</si>
  <si>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</si>
  <si>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</si>
  <si>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</si>
  <si>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</si>
  <si>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</si>
  <si>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</si>
  <si>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</si>
  <si>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</si>
  <si>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</si>
  <si>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</si>
  <si>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</si>
  <si>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</si>
  <si>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</si>
  <si>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</si>
  <si>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</si>
  <si>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</si>
  <si>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</si>
  <si>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</si>
  <si>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</si>
  <si>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</si>
  <si>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</si>
  <si>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</si>
  <si>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</si>
  <si>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</si>
  <si>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</si>
  <si>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</si>
  <si>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</si>
  <si>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</si>
  <si>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</si>
  <si>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</si>
  <si>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</si>
  <si>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</si>
  <si>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</si>
  <si>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</si>
  <si>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</si>
  <si>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</si>
  <si>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</si>
  <si>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</si>
  <si>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</si>
  <si>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</si>
  <si>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</si>
  <si>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</si>
  <si>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</si>
  <si>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</si>
  <si>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</si>
  <si>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</si>
  <si>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</si>
  <si>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</si>
  <si>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</si>
  <si>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</si>
  <si>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</si>
  <si>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</si>
  <si>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</si>
  <si>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</si>
  <si>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</si>
  <si>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</si>
  <si>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</si>
  <si>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</si>
  <si>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</si>
  <si>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</si>
  <si>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</si>
  <si>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</si>
  <si>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</si>
  <si>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</si>
  <si>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</si>
  <si>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</si>
  <si>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</si>
  <si>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</si>
  <si>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</si>
  <si>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</si>
  <si>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</si>
  <si>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</si>
  <si>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</si>
  <si>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</si>
  <si>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</si>
  <si>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</si>
  <si>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</si>
  <si>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</si>
  <si>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</si>
  <si>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</si>
  <si>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</si>
  <si>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</si>
  <si>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</si>
  <si>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</si>
  <si>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</si>
  <si>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</si>
  <si>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</si>
  <si>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</si>
  <si>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</si>
  <si>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</si>
  <si>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</si>
  <si>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</si>
  <si>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</si>
  <si>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</si>
  <si>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</si>
  <si>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</si>
  <si>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</si>
  <si>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</si>
  <si>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</si>
  <si>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</si>
  <si>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</si>
  <si>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</si>
  <si>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</si>
  <si>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</si>
  <si>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</si>
  <si>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</si>
  <si>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</si>
  <si>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</si>
  <si>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</si>
  <si>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</si>
  <si>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</si>
  <si>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</si>
  <si>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</si>
  <si>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</si>
  <si>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</si>
  <si>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</si>
  <si>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</si>
  <si>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</si>
  <si>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</si>
  <si>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</si>
  <si>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</si>
  <si>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</si>
  <si>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</si>
  <si>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</si>
  <si>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</si>
  <si>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</si>
  <si>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</si>
  <si>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</si>
  <si>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</si>
  <si>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</si>
  <si>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</si>
  <si>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</si>
  <si>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</si>
  <si>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</si>
  <si>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</si>
  <si>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</si>
  <si>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</si>
  <si>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</si>
  <si>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</si>
  <si>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</si>
  <si>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</si>
  <si>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</si>
  <si>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</si>
  <si>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</si>
  <si>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</si>
  <si>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</si>
  <si>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</si>
  <si>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</si>
  <si>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</si>
  <si>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</si>
  <si>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</si>
  <si>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</si>
  <si>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</si>
  <si>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</si>
  <si>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</si>
  <si>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</si>
  <si>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</si>
  <si>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</si>
  <si>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</si>
  <si>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</si>
  <si>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</si>
  <si>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</si>
  <si>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</si>
  <si>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</si>
  <si>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</si>
  <si>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</si>
  <si>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</si>
  <si>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</si>
  <si>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</si>
  <si>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</si>
  <si>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</si>
  <si>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</si>
  <si>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</si>
  <si>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</si>
  <si>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</si>
  <si>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</si>
  <si>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</si>
  <si>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</si>
  <si>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</si>
  <si>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</si>
  <si>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</si>
  <si>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</si>
  <si>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</si>
  <si>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</si>
  <si>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</si>
  <si>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</si>
  <si>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</si>
  <si>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</si>
  <si>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</si>
  <si>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</si>
  <si>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</si>
  <si>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</si>
  <si>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</si>
  <si>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</si>
  <si>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</si>
  <si>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</si>
  <si>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</si>
  <si>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</si>
  <si>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</si>
  <si>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</si>
  <si>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</si>
  <si>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</si>
  <si>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</si>
  <si>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</si>
  <si>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</si>
  <si>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</si>
  <si>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</si>
  <si>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</si>
  <si>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</si>
  <si>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</si>
  <si>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</si>
  <si>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</si>
  <si>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</si>
  <si>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</si>
  <si>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</si>
  <si>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</si>
  <si>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</si>
  <si>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</si>
  <si>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</si>
  <si>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</si>
  <si>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</si>
  <si>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</si>
  <si>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</si>
  <si>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</si>
  <si>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</si>
  <si>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</si>
  <si>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</si>
  <si>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</si>
  <si>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</si>
  <si>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</si>
  <si>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</si>
  <si>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</si>
  <si>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</si>
  <si>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</si>
  <si>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</si>
  <si>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</si>
  <si>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</si>
  <si>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</si>
  <si>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</si>
  <si>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</si>
  <si>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</si>
  <si>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</si>
  <si>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</si>
  <si>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</si>
  <si>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</si>
  <si>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</si>
  <si>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</si>
  <si>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</si>
  <si>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</si>
  <si>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</si>
  <si>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</si>
  <si>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</si>
  <si>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</si>
  <si>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</si>
  <si>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</si>
  <si>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</si>
  <si>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</si>
  <si>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</si>
  <si>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</si>
  <si>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</si>
  <si>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</si>
  <si>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</si>
  <si>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</si>
  <si>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</si>
  <si>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</si>
  <si>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</si>
  <si>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</si>
  <si>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</si>
  <si>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</si>
  <si>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</si>
  <si>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</si>
  <si>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</si>
  <si>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</si>
  <si>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</si>
  <si>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</si>
  <si>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</si>
  <si>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</si>
  <si>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</si>
  <si>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</si>
  <si>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</si>
  <si>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</si>
  <si>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</si>
  <si>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</si>
  <si>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</si>
  <si>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</si>
  <si>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</si>
  <si>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</si>
  <si>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</si>
  <si>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</si>
  <si>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</si>
  <si>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</si>
  <si>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</si>
  <si>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</si>
  <si>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</si>
  <si>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</si>
  <si>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</si>
  <si>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</si>
  <si>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</si>
  <si>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</si>
  <si>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</si>
  <si>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</si>
  <si>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</si>
  <si>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</si>
  <si>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</si>
  <si>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</si>
  <si>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</si>
  <si>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</si>
  <si>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</si>
  <si>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</si>
  <si>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</si>
  <si>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</si>
  <si>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</si>
  <si>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</si>
  <si>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</si>
  <si>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</si>
  <si>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</si>
  <si>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</si>
  <si>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</si>
  <si>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</si>
  <si>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</si>
  <si>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</si>
  <si>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</si>
  <si>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</si>
  <si>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</si>
  <si>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</si>
  <si>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</si>
  <si>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</si>
  <si>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</si>
  <si>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</si>
  <si>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</si>
  <si>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</si>
  <si>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</si>
  <si>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</si>
  <si>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</si>
  <si>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</si>
  <si>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</si>
  <si>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</si>
  <si>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</si>
  <si>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</si>
  <si>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</si>
  <si>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</si>
  <si>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</si>
  <si>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</si>
  <si>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</si>
  <si>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</si>
  <si>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</si>
  <si>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</si>
  <si>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</si>
  <si>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</si>
  <si>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</si>
  <si>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</si>
  <si>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</si>
  <si>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</si>
  <si>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</si>
  <si>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</si>
  <si>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</si>
  <si>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</si>
  <si>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</si>
  <si>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</si>
  <si>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</si>
  <si>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</si>
  <si>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</si>
  <si>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</si>
  <si>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</si>
  <si>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</si>
  <si>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</si>
  <si>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</si>
  <si>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</si>
  <si>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</si>
  <si>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</si>
  <si>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</si>
  <si>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</si>
  <si>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</si>
  <si>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</si>
  <si>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</si>
  <si>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</si>
  <si>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</si>
  <si>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</si>
  <si>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</si>
  <si>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</si>
  <si>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</si>
  <si>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</si>
  <si>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</si>
  <si>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</si>
  <si>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</si>
  <si>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</si>
  <si>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</si>
  <si>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</si>
  <si>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</si>
  <si>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</si>
  <si>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</si>
  <si>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</si>
  <si>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</si>
  <si>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</si>
  <si>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</si>
  <si>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</si>
  <si>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</si>
  <si>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</si>
  <si>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</si>
  <si>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</si>
  <si>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</si>
  <si>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</si>
  <si>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</si>
  <si>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</si>
  <si>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</si>
  <si>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</si>
  <si>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</si>
  <si>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</si>
  <si>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</si>
  <si>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</si>
  <si>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</si>
  <si>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</si>
  <si>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</si>
  <si>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</si>
  <si>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</si>
  <si>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</si>
  <si>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</si>
  <si>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</si>
  <si>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</si>
  <si>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</si>
  <si>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</si>
  <si>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</si>
  <si>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</si>
  <si>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</si>
  <si>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</si>
  <si>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</si>
  <si>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</si>
  <si>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</si>
  <si>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</si>
  <si>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</si>
  <si>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</si>
  <si>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</si>
  <si>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</si>
  <si>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</si>
  <si>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</si>
  <si>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</si>
  <si>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</si>
  <si>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</si>
  <si>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</si>
  <si>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</si>
  <si>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</si>
  <si>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</si>
  <si>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</si>
  <si>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</si>
  <si>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</si>
  <si>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</si>
  <si>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</si>
  <si>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</si>
  <si>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</si>
  <si>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</si>
  <si>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</si>
  <si>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</si>
  <si>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</si>
  <si>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</si>
  <si>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</si>
  <si>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</si>
  <si>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</si>
  <si>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</si>
  <si>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</si>
  <si>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</si>
  <si>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</si>
  <si>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</si>
  <si>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</si>
  <si>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</si>
  <si>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</si>
  <si>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</si>
  <si>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</si>
  <si>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</si>
  <si>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</si>
  <si>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</si>
  <si>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</si>
  <si>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</si>
  <si>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</si>
  <si>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</si>
  <si>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</si>
  <si>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</si>
  <si>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</si>
  <si>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</si>
  <si>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</si>
  <si>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</si>
  <si>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</si>
  <si>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</si>
  <si>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</si>
  <si>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</si>
  <si>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</si>
  <si>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</si>
  <si>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</si>
  <si>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</si>
  <si>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</si>
  <si>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</si>
  <si>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</si>
  <si>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</si>
  <si>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</si>
  <si>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</si>
  <si>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</si>
  <si>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</si>
  <si>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</si>
  <si>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</si>
  <si>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</si>
  <si>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</si>
  <si>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</si>
  <si>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</si>
  <si>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</si>
  <si>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</si>
  <si>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</si>
  <si>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</si>
  <si>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</si>
  <si>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</si>
  <si>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</si>
  <si>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</si>
  <si>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</si>
  <si>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</si>
  <si>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</si>
  <si>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</si>
  <si>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</si>
  <si>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</si>
  <si>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</si>
  <si>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</si>
  <si>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</si>
  <si>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</si>
  <si>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</si>
  <si>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</si>
  <si>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</si>
  <si>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</si>
  <si>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</si>
  <si>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</si>
  <si>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</si>
  <si>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</si>
  <si>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</si>
  <si>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</si>
  <si>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</si>
  <si>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</si>
  <si>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</si>
  <si>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</si>
  <si>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</si>
  <si>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</si>
  <si>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</si>
  <si>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</si>
  <si>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</si>
  <si>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</si>
  <si>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</si>
  <si>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</si>
  <si>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</si>
  <si>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</si>
  <si>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</si>
  <si>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</si>
  <si>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</si>
  <si>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</si>
  <si>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</si>
  <si>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</si>
  <si>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</si>
  <si>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</si>
  <si>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</si>
  <si>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</si>
  <si>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</si>
  <si>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</si>
  <si>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</si>
  <si>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</si>
  <si>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</si>
  <si>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</si>
  <si>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</si>
  <si>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</si>
  <si>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</si>
  <si>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</si>
  <si>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</si>
  <si>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</si>
  <si>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</si>
  <si>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</si>
  <si>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</si>
  <si>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</si>
  <si>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</si>
  <si>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</si>
  <si>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</si>
  <si>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</si>
  <si>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</si>
  <si>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</si>
  <si>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</si>
  <si>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</si>
  <si>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</si>
  <si>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</si>
  <si>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</si>
  <si>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</si>
  <si>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</si>
  <si>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</si>
  <si>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</si>
  <si>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</si>
  <si>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</si>
  <si>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</si>
  <si>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</si>
  <si>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</si>
  <si>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</si>
  <si>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</si>
  <si>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</si>
  <si>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</si>
  <si>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</si>
  <si>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</si>
  <si>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</si>
  <si>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</si>
  <si>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</si>
  <si>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</si>
  <si>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</si>
  <si>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</si>
  <si>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</si>
  <si>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</si>
  <si>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</si>
  <si>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</si>
  <si>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</si>
  <si>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</si>
  <si>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</si>
  <si>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</si>
  <si>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</si>
  <si>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</si>
  <si>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</si>
  <si>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</si>
  <si>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</si>
  <si>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</si>
  <si>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</si>
  <si>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</si>
  <si>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</si>
  <si>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</si>
  <si>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</si>
  <si>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</si>
  <si>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</si>
  <si>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</si>
  <si>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</si>
  <si>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</si>
  <si>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</si>
  <si>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</si>
  <si>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</si>
  <si>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</si>
  <si>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</si>
  <si>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</si>
  <si>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</si>
  <si>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</si>
  <si>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</si>
  <si>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</si>
  <si>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</si>
  <si>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</si>
  <si>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</si>
  <si>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</si>
  <si>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</si>
  <si>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</si>
  <si>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</si>
  <si>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</si>
  <si>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</si>
  <si>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</si>
  <si>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</si>
  <si>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</si>
  <si>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</si>
  <si>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</si>
  <si>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</si>
  <si>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</si>
  <si>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</si>
  <si>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</si>
  <si>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</si>
  <si>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</si>
  <si>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</si>
  <si>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</si>
  <si>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</si>
  <si>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</si>
  <si>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</si>
  <si>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</si>
  <si>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</si>
  <si>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</si>
  <si>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</si>
  <si>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</si>
  <si>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</si>
  <si>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</si>
  <si>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</si>
  <si>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</si>
  <si>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</si>
  <si>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</si>
  <si>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</si>
  <si>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</si>
  <si>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</si>
  <si>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</si>
  <si>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</si>
  <si>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</si>
  <si>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</si>
  <si>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</si>
  <si>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</si>
  <si>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</si>
  <si>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</si>
  <si>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</si>
  <si>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</si>
  <si>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</si>
  <si>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</si>
  <si>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</si>
  <si>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</si>
  <si>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</si>
  <si>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</si>
  <si>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</si>
  <si>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</si>
  <si>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</si>
  <si>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</si>
  <si>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</si>
  <si>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</si>
  <si>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</si>
  <si>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</si>
  <si>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</si>
  <si>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</si>
  <si>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</si>
  <si>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</si>
  <si>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</si>
  <si>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</si>
  <si>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</si>
  <si>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</si>
  <si>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</si>
  <si>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</si>
  <si>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</si>
  <si>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</si>
  <si>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</si>
  <si>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</si>
  <si>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</si>
  <si>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</si>
  <si>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</si>
  <si>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</si>
  <si>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</si>
  <si>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</si>
  <si>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</si>
  <si>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</si>
  <si>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</si>
  <si>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</si>
  <si>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</si>
  <si>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</si>
  <si>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</si>
  <si>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</si>
  <si>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</si>
  <si>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</si>
  <si>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</si>
  <si>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</si>
  <si>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</si>
  <si>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</si>
  <si>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</si>
  <si>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</si>
  <si>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</si>
  <si>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</si>
  <si>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</si>
  <si>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</si>
  <si>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</si>
  <si>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</si>
  <si>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</si>
  <si>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</si>
  <si>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</si>
  <si>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</si>
  <si>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</si>
  <si>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</si>
  <si>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</si>
  <si>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</si>
  <si>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</si>
  <si>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</si>
  <si>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</si>
  <si>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</si>
  <si>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</si>
  <si>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</si>
  <si>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</si>
  <si>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</si>
  <si>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</si>
  <si>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</si>
  <si>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</si>
  <si>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</si>
  <si>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</si>
  <si>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</si>
  <si>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</si>
  <si>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</si>
  <si>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</si>
  <si>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</si>
  <si>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</si>
  <si>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</si>
  <si>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</si>
  <si>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</si>
  <si>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</si>
  <si>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</si>
  <si>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</si>
  <si>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</si>
  <si>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</si>
  <si>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</si>
  <si>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</si>
  <si>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</si>
  <si>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</si>
  <si>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</si>
  <si>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</si>
  <si>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</si>
  <si>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</si>
  <si>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</si>
  <si>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</si>
  <si>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</si>
  <si>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</si>
  <si>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</si>
  <si>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</si>
  <si>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</si>
  <si>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</si>
  <si>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</si>
  <si>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</si>
  <si>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</si>
  <si>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</si>
  <si>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</si>
  <si>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</si>
  <si>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</si>
  <si>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</si>
  <si>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</si>
  <si>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</si>
  <si>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</si>
  <si>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</si>
  <si>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</si>
  <si>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</si>
  <si>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</si>
  <si>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</si>
  <si>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</si>
  <si>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</si>
  <si>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</si>
  <si>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</si>
  <si>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</si>
  <si>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</si>
  <si>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</si>
  <si>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</si>
  <si>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</si>
  <si>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</si>
  <si>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</si>
  <si>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</si>
  <si>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</si>
  <si>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</si>
  <si>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</si>
  <si>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</si>
  <si>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</si>
  <si>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</si>
  <si>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</si>
  <si>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</si>
  <si>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</si>
  <si>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</si>
  <si>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</si>
  <si>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</si>
  <si>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</si>
  <si>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</si>
  <si>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</si>
  <si>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</si>
  <si>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</si>
  <si>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</si>
  <si>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</si>
  <si>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</si>
  <si>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</si>
  <si>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</si>
  <si>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</si>
  <si>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</si>
  <si>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</si>
  <si>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</si>
  <si>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</si>
  <si>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</si>
  <si>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</si>
  <si>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</si>
  <si>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</si>
  <si>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</si>
  <si>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</si>
  <si>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</si>
  <si>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</si>
  <si>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</si>
  <si>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</si>
  <si>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</si>
  <si>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</si>
  <si>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</si>
  <si>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</si>
  <si>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</si>
  <si>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</si>
  <si>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</si>
  <si>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</si>
  <si>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</si>
  <si>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</si>
  <si>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</si>
  <si>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</si>
  <si>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</si>
  <si>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</si>
  <si>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</si>
  <si>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</si>
  <si>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</si>
  <si>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</si>
  <si>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</si>
  <si>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</si>
  <si>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</si>
  <si>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</si>
  <si>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</si>
  <si>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</si>
  <si>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</si>
  <si>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</si>
  <si>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</si>
  <si>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</si>
  <si>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</si>
  <si>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</si>
  <si>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</si>
  <si>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</si>
  <si>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</si>
  <si>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</si>
  <si>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</si>
  <si>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</si>
  <si>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</si>
  <si>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</si>
  <si>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</si>
  <si>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</si>
  <si>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</si>
  <si>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</si>
  <si>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</si>
  <si>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</si>
  <si>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</si>
  <si>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</si>
  <si>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</si>
  <si>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</si>
  <si>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</si>
  <si>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</si>
  <si>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</si>
  <si>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</si>
  <si>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</si>
  <si>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</si>
  <si>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</si>
  <si>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</si>
  <si>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</si>
  <si>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</si>
  <si>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</si>
  <si>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</si>
  <si>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</si>
  <si>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</si>
  <si>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</si>
  <si>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</si>
  <si>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</si>
  <si>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</si>
  <si>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</si>
  <si>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</si>
  <si>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</si>
  <si>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</si>
  <si>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</si>
  <si>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</si>
  <si>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</si>
  <si>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</si>
  <si>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</si>
  <si>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</si>
  <si>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</si>
  <si>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</si>
  <si>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</si>
  <si>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</si>
  <si>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</si>
  <si>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</si>
  <si>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</si>
  <si>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</si>
  <si>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</si>
  <si>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</si>
  <si>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</si>
  <si>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</si>
  <si>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</si>
  <si>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</si>
  <si>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</si>
  <si>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</si>
  <si>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</si>
  <si>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</si>
  <si>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</si>
  <si>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</si>
  <si>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</si>
  <si>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</si>
  <si>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</si>
  <si>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</si>
  <si>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</si>
  <si>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</si>
  <si>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</si>
  <si>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</si>
  <si>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</si>
  <si>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</si>
  <si>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</si>
  <si>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</si>
  <si>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</si>
  <si>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</si>
  <si>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</si>
  <si>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</si>
  <si>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</si>
  <si>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</si>
  <si>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</si>
  <si>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</si>
  <si>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</si>
  <si>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</si>
  <si>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</si>
  <si>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</si>
  <si>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</si>
  <si>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</si>
  <si>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</si>
  <si>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</si>
  <si>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</si>
  <si>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</si>
  <si>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</si>
  <si>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</si>
  <si>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</si>
  <si>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</si>
  <si>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</si>
  <si>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</si>
  <si>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</si>
  <si>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</si>
  <si>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</si>
  <si>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</si>
  <si>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</si>
  <si>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</si>
  <si>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</si>
  <si>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</si>
  <si>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</si>
  <si>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</si>
  <si>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</si>
  <si>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</si>
  <si>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</si>
  <si>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</si>
  <si>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</si>
  <si>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</si>
  <si>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</si>
  <si>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</si>
  <si>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</si>
  <si>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</si>
  <si>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</si>
  <si>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</si>
  <si>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</si>
  <si>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</si>
  <si>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</si>
  <si>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</si>
  <si>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</si>
  <si>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</si>
  <si>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</si>
  <si>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</si>
  <si>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</si>
  <si>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</si>
  <si>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</si>
  <si>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</si>
  <si>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</si>
  <si>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</si>
  <si>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</si>
  <si>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</si>
  <si>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</si>
  <si>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</si>
  <si>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</si>
  <si>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</si>
  <si>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</si>
  <si>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</si>
  <si>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</si>
  <si>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</si>
  <si>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</si>
  <si>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</si>
  <si>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</si>
  <si>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</si>
  <si>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</si>
  <si>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</si>
  <si>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</si>
  <si>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</si>
  <si>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</si>
  <si>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</si>
  <si>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</si>
  <si>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</si>
  <si>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</si>
  <si>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</si>
  <si>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</si>
  <si>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</si>
  <si>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</si>
  <si>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</si>
  <si>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</si>
  <si>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</si>
  <si>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</si>
  <si>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</si>
  <si>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</si>
  <si>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</si>
  <si>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</si>
  <si>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</si>
  <si>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</si>
  <si>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</si>
  <si>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</si>
  <si>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</si>
  <si>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</si>
  <si>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</si>
  <si>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</si>
  <si>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</si>
  <si>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</si>
  <si>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</si>
  <si>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</si>
  <si>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</si>
  <si>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</si>
  <si>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</si>
  <si>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</si>
  <si>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</si>
  <si>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</si>
  <si>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</si>
  <si>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</si>
  <si>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</si>
  <si>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</si>
  <si>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</si>
  <si>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</si>
  <si>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</si>
  <si>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</si>
  <si>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</si>
  <si>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</si>
  <si>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</si>
  <si>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</si>
  <si>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</si>
  <si>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</si>
  <si>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</si>
  <si>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</si>
  <si>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</si>
  <si>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</si>
  <si>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</si>
  <si>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</si>
  <si>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</si>
  <si>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</si>
  <si>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</si>
  <si>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</si>
  <si>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</si>
  <si>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</si>
  <si>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</si>
  <si>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</si>
  <si>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</si>
  <si>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</si>
  <si>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</si>
  <si>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</si>
  <si>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</si>
  <si>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</si>
  <si>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</si>
  <si>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</si>
  <si>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</si>
  <si>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</si>
  <si>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</si>
  <si>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</si>
  <si>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</si>
  <si>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</si>
  <si>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</si>
  <si>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</si>
  <si>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</si>
  <si>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</si>
  <si>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</si>
  <si>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</si>
  <si>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</si>
  <si>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</si>
  <si>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</si>
  <si>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</si>
  <si>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</si>
  <si>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</si>
  <si>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</si>
  <si>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</si>
  <si>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</si>
  <si>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</si>
  <si>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</si>
  <si>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</si>
  <si>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</si>
  <si>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</si>
  <si>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</si>
  <si>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</si>
  <si>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</si>
  <si>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</si>
  <si>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</si>
  <si>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</si>
  <si>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</si>
  <si>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</si>
  <si>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</si>
  <si>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</si>
  <si>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</si>
  <si>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</si>
  <si>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</si>
  <si>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</si>
  <si>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</si>
  <si>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</si>
  <si>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</si>
  <si>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</si>
  <si>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</si>
  <si>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</si>
  <si>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</si>
  <si>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</si>
  <si>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</si>
  <si>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</si>
  <si>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</si>
  <si>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</si>
  <si>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</si>
  <si>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</si>
  <si>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</si>
  <si>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</si>
  <si>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</si>
  <si>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</si>
  <si>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</si>
  <si>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</si>
  <si>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</si>
  <si>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</si>
  <si>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</si>
  <si>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</si>
  <si>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</si>
  <si>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</si>
  <si>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</si>
  <si>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</si>
  <si>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</si>
  <si>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</si>
  <si>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</si>
  <si>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</si>
  <si>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</si>
  <si>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</si>
  <si>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</si>
  <si>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</si>
  <si>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</si>
  <si>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</si>
  <si>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</si>
  <si>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</si>
  <si>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</si>
  <si>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</si>
  <si>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</si>
  <si>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</si>
  <si>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</si>
  <si>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</si>
  <si>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</si>
  <si>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</si>
  <si>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</si>
  <si>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</si>
  <si>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</si>
  <si>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</si>
  <si>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</si>
  <si>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</si>
  <si>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</si>
  <si>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</si>
  <si>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</si>
  <si>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</si>
  <si>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</si>
  <si>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</si>
  <si>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</si>
  <si>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</si>
  <si>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</si>
  <si>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</si>
  <si>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</si>
  <si>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</si>
  <si>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</si>
  <si>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</si>
  <si>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</si>
  <si>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</si>
  <si>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</si>
  <si>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</si>
  <si>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</si>
  <si>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</si>
  <si>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</si>
  <si>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</si>
  <si>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</si>
  <si>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</si>
  <si>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</si>
  <si>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</si>
  <si>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</si>
  <si>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</si>
  <si>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</si>
  <si>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</si>
  <si>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</si>
  <si>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</si>
  <si>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</si>
  <si>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</si>
  <si>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</si>
  <si>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</si>
  <si>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</si>
  <si>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</si>
  <si>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</si>
  <si>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</si>
  <si>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</si>
  <si>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</si>
  <si>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</si>
  <si>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</si>
  <si>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</si>
  <si>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</si>
  <si>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</si>
  <si>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</si>
  <si>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</si>
  <si>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</si>
  <si>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</si>
  <si>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</si>
  <si>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</si>
  <si>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</si>
  <si>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</si>
  <si>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</si>
  <si>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</si>
  <si>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</si>
  <si>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</si>
  <si>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</si>
  <si>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</si>
  <si>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</si>
  <si>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</si>
  <si>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</si>
  <si>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</si>
  <si>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</si>
  <si>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</si>
  <si>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</si>
  <si>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</si>
  <si>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</si>
  <si>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</si>
  <si>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</si>
  <si>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</si>
  <si>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</si>
  <si>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</si>
  <si>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</si>
  <si>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</si>
  <si>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</si>
  <si>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</si>
  <si>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</si>
  <si>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</si>
  <si>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</si>
  <si>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</si>
  <si>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</si>
  <si>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</si>
  <si>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</si>
  <si>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</si>
  <si>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</si>
  <si>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</si>
  <si>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</si>
  <si>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</si>
  <si>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</si>
  <si>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</si>
  <si>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</si>
  <si>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</si>
  <si>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</si>
  <si>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</si>
  <si>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</si>
  <si>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</si>
  <si>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</si>
  <si>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</si>
  <si>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</si>
  <si>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</si>
  <si>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</si>
  <si>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</si>
  <si>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</si>
  <si>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</si>
  <si>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</si>
  <si>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</si>
  <si>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</si>
  <si>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</si>
  <si>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</si>
  <si>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</si>
  <si>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</si>
  <si>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</si>
  <si>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</si>
  <si>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</si>
  <si>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</si>
  <si>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</si>
  <si>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</si>
  <si>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</si>
  <si>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</si>
  <si>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</si>
  <si>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</si>
  <si>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</si>
  <si>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</si>
  <si>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</si>
  <si>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</si>
  <si>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</si>
  <si>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</si>
  <si>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</si>
  <si>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</si>
  <si>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</si>
  <si>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</si>
  <si>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</si>
  <si>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</si>
  <si>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</si>
  <si>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</si>
  <si>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</si>
  <si>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</si>
  <si>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</si>
  <si>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</si>
  <si>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</si>
  <si>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</si>
  <si>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</si>
  <si>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</si>
  <si>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</si>
  <si>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</si>
  <si>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</si>
  <si>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</si>
  <si>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</si>
  <si>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</si>
  <si>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</si>
  <si>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</si>
  <si>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</si>
  <si>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</si>
  <si>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</si>
  <si>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</si>
  <si>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</si>
  <si>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</si>
  <si>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</si>
  <si>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</si>
  <si>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</si>
  <si>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</si>
  <si>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</si>
  <si>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</si>
  <si>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</si>
  <si>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</si>
  <si>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</si>
  <si>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</si>
  <si>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</si>
  <si>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</si>
  <si>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</si>
  <si>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</si>
  <si>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</si>
  <si>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</si>
  <si>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</si>
  <si>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</si>
  <si>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</si>
  <si>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</si>
  <si>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</si>
  <si>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</si>
  <si>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</si>
  <si>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</si>
  <si>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</si>
  <si>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</si>
  <si>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</si>
  <si>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</si>
  <si>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</si>
  <si>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</si>
  <si>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</si>
  <si>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</si>
  <si>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</si>
  <si>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</si>
  <si>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</si>
  <si>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</si>
  <si>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</si>
  <si>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</si>
  <si>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</si>
  <si>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</si>
  <si>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</si>
  <si>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</si>
  <si>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</si>
  <si>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</si>
  <si>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</si>
  <si>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</si>
  <si>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</si>
  <si>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</si>
  <si>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</si>
  <si>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</si>
  <si>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</si>
  <si>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</si>
  <si>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</si>
  <si>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</si>
  <si>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</si>
  <si>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</si>
  <si>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</si>
  <si>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</si>
  <si>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</si>
  <si>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</si>
  <si>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</si>
  <si>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</si>
  <si>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</si>
  <si>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</si>
  <si>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</si>
  <si>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</si>
  <si>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</si>
  <si>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</si>
  <si>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</si>
  <si>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</si>
  <si>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</si>
  <si>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</si>
  <si>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</si>
  <si>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</si>
  <si>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</si>
  <si>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</si>
  <si>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</si>
  <si>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</si>
  <si>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</si>
  <si>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</si>
  <si>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</si>
  <si>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</si>
  <si>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</si>
  <si>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</si>
  <si>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</si>
  <si>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</si>
  <si>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</si>
  <si>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</si>
  <si>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</si>
  <si>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</si>
  <si>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</si>
  <si>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</si>
  <si>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</si>
  <si>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</si>
  <si>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</si>
  <si>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</si>
  <si>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</si>
  <si>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</si>
  <si>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</si>
  <si>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</si>
  <si>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</si>
  <si>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</si>
  <si>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</si>
  <si>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</si>
  <si>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</si>
  <si>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</si>
  <si>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</si>
  <si>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</si>
  <si>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</si>
  <si>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</si>
  <si>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</si>
  <si>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</si>
  <si>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</si>
  <si>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</si>
  <si>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</si>
  <si>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</si>
  <si>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</si>
  <si>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</si>
  <si>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</si>
  <si>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</si>
  <si>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</si>
  <si>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</si>
  <si>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</si>
  <si>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</si>
  <si>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</si>
  <si>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</si>
  <si>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</si>
  <si>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</si>
  <si>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</si>
  <si>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</si>
  <si>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</si>
  <si>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</si>
  <si>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</si>
  <si>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</si>
  <si>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</si>
  <si>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</si>
  <si>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</si>
  <si>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</si>
  <si>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</si>
  <si>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</si>
  <si>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</si>
  <si>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</si>
  <si>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</si>
  <si>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</si>
  <si>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</si>
  <si>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</si>
  <si>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</si>
  <si>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</si>
  <si>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</si>
  <si>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</si>
  <si>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</si>
  <si>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</si>
  <si>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</si>
  <si>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</si>
  <si>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</si>
  <si>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</si>
  <si>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</si>
  <si>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</si>
  <si>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</si>
  <si>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</si>
  <si>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</si>
  <si>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</si>
  <si>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</si>
  <si>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</si>
  <si>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</si>
  <si>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</si>
  <si>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</si>
  <si>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</si>
  <si>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</si>
  <si>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</si>
  <si>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</si>
  <si>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</si>
  <si>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</si>
  <si>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</si>
  <si>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</si>
  <si>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</si>
  <si>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</si>
  <si>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</si>
  <si>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</si>
  <si>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</si>
  <si>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</si>
  <si>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</si>
  <si>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</si>
  <si>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</si>
  <si>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</si>
  <si>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</si>
  <si>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</si>
  <si>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</si>
  <si>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</si>
  <si>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</si>
  <si>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</si>
  <si>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</si>
  <si>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</si>
  <si>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</si>
  <si>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</si>
  <si>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</si>
  <si>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</si>
  <si>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</si>
  <si>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</si>
  <si>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</si>
  <si>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</si>
  <si>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</si>
  <si>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</si>
  <si>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</si>
  <si>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</si>
  <si>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</si>
  <si>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</si>
  <si>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</si>
  <si>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</si>
  <si>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</si>
  <si>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</si>
  <si>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</si>
  <si>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</si>
  <si>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</si>
  <si>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</si>
  <si>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</si>
  <si>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</si>
  <si>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</si>
  <si>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</si>
  <si>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</si>
  <si>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</si>
  <si>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</si>
  <si>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</si>
  <si>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</si>
  <si>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</si>
  <si>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</si>
  <si>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</si>
  <si>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</si>
  <si>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</si>
  <si>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</si>
  <si>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</si>
  <si>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</si>
  <si>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</si>
  <si>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</si>
  <si>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</si>
  <si>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</si>
  <si>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</si>
  <si>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</si>
  <si>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</si>
  <si>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</si>
  <si>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</si>
  <si>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</si>
  <si>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</si>
  <si>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</si>
  <si>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</si>
  <si>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</si>
  <si>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</si>
  <si>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</si>
  <si>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</si>
  <si>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</si>
  <si>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</si>
  <si>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</si>
  <si>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</si>
  <si>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</si>
  <si>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</si>
  <si>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</si>
  <si>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</si>
  <si>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</si>
  <si>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</si>
  <si>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</si>
  <si>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</si>
  <si>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</si>
  <si>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</si>
  <si>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</si>
  <si>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</si>
  <si>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</si>
  <si>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</si>
  <si>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</si>
  <si>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</si>
  <si>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</si>
  <si>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</si>
  <si>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</si>
  <si>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</si>
  <si>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</si>
  <si>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</si>
  <si>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</si>
  <si>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</si>
  <si>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</si>
  <si>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</si>
  <si>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</si>
  <si>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</si>
  <si>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</si>
  <si>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</si>
  <si>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</si>
  <si>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</si>
  <si>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</si>
  <si>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</si>
  <si>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</si>
  <si>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</si>
  <si>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</si>
  <si>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</si>
  <si>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</si>
  <si>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</si>
  <si>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</si>
  <si>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</si>
  <si>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</si>
  <si>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</si>
  <si>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</si>
  <si>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</si>
  <si>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</si>
  <si>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</si>
  <si>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</si>
  <si>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</si>
  <si>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</si>
  <si>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</si>
  <si>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</si>
  <si>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</si>
  <si>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</si>
  <si>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</si>
  <si>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</si>
  <si>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</si>
  <si>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</si>
  <si>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</si>
  <si>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</si>
  <si>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</si>
  <si>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</si>
  <si>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</si>
  <si>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</si>
  <si>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</si>
  <si>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</si>
  <si>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</si>
  <si>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</si>
  <si>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</si>
  <si>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</si>
  <si>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</si>
  <si>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</si>
  <si>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</si>
  <si>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</si>
  <si>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</si>
  <si>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</si>
  <si>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</si>
  <si>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</si>
  <si>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</si>
  <si>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</si>
  <si>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</si>
  <si>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</si>
  <si>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</si>
  <si>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</si>
  <si>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</si>
  <si>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</si>
  <si>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</si>
  <si>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</si>
  <si>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</si>
  <si>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</si>
  <si>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</si>
  <si>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</si>
  <si>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</si>
  <si>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</si>
  <si>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</si>
  <si>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</si>
  <si>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</si>
  <si>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</si>
  <si>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</si>
  <si>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</si>
  <si>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</si>
  <si>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</si>
  <si>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</si>
  <si>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</si>
  <si>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</si>
  <si>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</si>
  <si>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</si>
  <si>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</si>
  <si>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</si>
  <si>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</si>
  <si>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</si>
  <si>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</si>
  <si>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</si>
  <si>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</si>
  <si>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</si>
  <si>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</si>
  <si>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</si>
  <si>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</si>
  <si>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</si>
  <si>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</si>
  <si>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</si>
  <si>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</si>
  <si>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</si>
  <si>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</si>
  <si>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</si>
  <si>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</si>
  <si>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</si>
  <si>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</si>
  <si>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</si>
  <si>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</si>
  <si>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</si>
  <si>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</si>
  <si>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</si>
  <si>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</si>
  <si>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</si>
  <si>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</si>
  <si>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</si>
  <si>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</si>
  <si>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</si>
  <si>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</si>
  <si>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</si>
  <si>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</si>
  <si>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</si>
  <si>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</si>
  <si>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</si>
  <si>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</si>
  <si>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</si>
  <si>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</si>
  <si>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</si>
  <si>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</si>
  <si>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</si>
  <si>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</si>
  <si>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</si>
  <si>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</si>
  <si>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</si>
  <si>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</si>
  <si>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</si>
  <si>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</si>
  <si>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</si>
  <si>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</si>
  <si>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</si>
  <si>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</si>
  <si>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</si>
  <si>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</si>
  <si>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</si>
  <si>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</si>
  <si>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</si>
  <si>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</si>
  <si>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</si>
  <si>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</si>
  <si>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</si>
  <si>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</si>
  <si>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</si>
  <si>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</si>
  <si>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</si>
  <si>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</si>
  <si>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</si>
  <si>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</si>
  <si>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</si>
  <si>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</si>
  <si>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</si>
  <si>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</si>
  <si>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</si>
  <si>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</si>
  <si>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</si>
  <si>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</si>
  <si>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</si>
  <si>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</si>
  <si>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</si>
  <si>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</si>
  <si>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</si>
  <si>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</si>
  <si>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</si>
  <si>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</si>
  <si>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</si>
  <si>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</si>
  <si>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</si>
  <si>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</si>
  <si>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</si>
  <si>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</si>
  <si>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</si>
  <si>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</si>
  <si>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</si>
  <si>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</si>
  <si>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</si>
  <si>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</si>
  <si>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</si>
  <si>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</si>
  <si>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</si>
  <si>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</si>
  <si>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</si>
  <si>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</si>
  <si>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</si>
  <si>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</si>
  <si>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</si>
  <si>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</si>
  <si>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</si>
  <si>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</si>
  <si>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</si>
  <si>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</si>
  <si>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</si>
  <si>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</si>
  <si>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</si>
  <si>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</si>
  <si>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</si>
  <si>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</si>
  <si>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</si>
  <si>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</si>
  <si>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</si>
  <si>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</si>
  <si>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</si>
  <si>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</si>
  <si>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</si>
  <si>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</si>
  <si>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</si>
  <si>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</si>
  <si>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</si>
  <si>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</si>
  <si>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</si>
  <si>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</si>
  <si>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</si>
  <si>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</si>
  <si>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</si>
  <si>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</si>
  <si>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</si>
  <si>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</si>
  <si>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</si>
  <si>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</si>
  <si>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</si>
  <si>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</si>
  <si>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</si>
  <si>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</si>
  <si>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</si>
  <si>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</si>
  <si>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</si>
  <si>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</si>
  <si>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</si>
  <si>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</si>
  <si>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</si>
  <si>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</si>
  <si>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</si>
  <si>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</si>
  <si>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</si>
  <si>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</si>
  <si>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</si>
  <si>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</si>
  <si>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</si>
  <si>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</si>
  <si>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</si>
  <si>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</si>
  <si>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</si>
  <si>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</si>
  <si>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</si>
  <si>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</si>
  <si>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</si>
  <si>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</si>
  <si>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</si>
  <si>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</si>
  <si>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</si>
  <si>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</si>
  <si>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</si>
  <si>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</si>
  <si>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</si>
  <si>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</si>
  <si>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</si>
  <si>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</si>
  <si>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</si>
  <si>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</si>
  <si>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</si>
  <si>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</si>
  <si>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</si>
  <si>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</si>
  <si>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</si>
  <si>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</si>
  <si>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</si>
  <si>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</si>
  <si>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</si>
  <si>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</si>
  <si>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</si>
  <si>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</si>
  <si>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</si>
  <si>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</si>
  <si>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</si>
  <si>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</si>
  <si>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</si>
  <si>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</si>
  <si>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</si>
  <si>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</si>
  <si>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</si>
  <si>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</si>
  <si>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</si>
  <si>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</si>
  <si>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</si>
  <si>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</si>
  <si>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</si>
  <si>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</si>
  <si>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</si>
  <si>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</si>
  <si>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</si>
  <si>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</si>
  <si>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</si>
  <si>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</si>
  <si>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</si>
  <si>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</si>
  <si>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</si>
  <si>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</si>
  <si>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</si>
  <si>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</si>
  <si>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</si>
  <si>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</si>
  <si>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</si>
  <si>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</si>
  <si>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</si>
  <si>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</si>
  <si>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</si>
  <si>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</si>
  <si>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</si>
  <si>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</si>
  <si>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</si>
  <si>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</si>
  <si>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</si>
  <si>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</si>
  <si>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</si>
  <si>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</si>
  <si>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</si>
  <si>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</si>
  <si>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</si>
  <si>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</si>
  <si>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</si>
  <si>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</si>
  <si>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</si>
  <si>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</si>
  <si>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</si>
  <si>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</si>
  <si>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</si>
  <si>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</si>
  <si>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</si>
  <si>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</si>
  <si>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</si>
  <si>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</si>
  <si>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</si>
  <si>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</si>
  <si>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</si>
  <si>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</si>
  <si>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</si>
  <si>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</si>
  <si>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</si>
  <si>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</si>
  <si>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</si>
  <si>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</si>
  <si>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</si>
  <si>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</si>
  <si>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</si>
  <si>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</si>
  <si>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</si>
  <si>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</si>
  <si>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</si>
  <si>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</si>
  <si>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</si>
  <si>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</si>
  <si>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</si>
  <si>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</si>
  <si>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</si>
  <si>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</si>
  <si>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</si>
  <si>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</si>
  <si>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</si>
  <si>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</si>
  <si>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</si>
  <si>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</si>
  <si>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</si>
  <si>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</si>
  <si>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</si>
  <si>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</si>
  <si>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</si>
  <si>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</si>
  <si>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</si>
  <si>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</si>
  <si>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</si>
  <si>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</si>
  <si>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</si>
  <si>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</si>
  <si>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</si>
  <si>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</si>
  <si>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</si>
  <si>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</si>
  <si>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</si>
  <si>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</si>
  <si>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</si>
  <si>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</si>
  <si>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</si>
  <si>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</si>
  <si>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</si>
  <si>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</si>
  <si>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</si>
  <si>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</si>
  <si>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</si>
  <si>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</si>
  <si>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</si>
  <si>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</si>
  <si>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</si>
  <si>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</si>
  <si>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</si>
  <si>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</si>
  <si>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</si>
  <si>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</si>
  <si>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</si>
  <si>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</si>
  <si>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</si>
  <si>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</si>
  <si>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</si>
  <si>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</si>
  <si>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</si>
  <si>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</si>
  <si>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</si>
  <si>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</si>
  <si>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</si>
  <si>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</si>
  <si>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</si>
  <si>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</si>
  <si>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</si>
  <si>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</si>
  <si>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</si>
  <si>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</si>
  <si>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</si>
  <si>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</si>
  <si>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</si>
  <si>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</si>
  <si>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</si>
  <si>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</si>
  <si>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</si>
  <si>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</si>
  <si>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</si>
  <si>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</si>
  <si>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</si>
  <si>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</si>
  <si>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</si>
  <si>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</si>
  <si>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</si>
  <si>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</si>
  <si>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</si>
  <si>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</si>
  <si>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</si>
  <si>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</si>
  <si>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</si>
  <si>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</si>
  <si>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</si>
  <si>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</si>
  <si>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</si>
  <si>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</si>
  <si>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</si>
  <si>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</si>
  <si>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</si>
  <si>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</si>
  <si>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</si>
  <si>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</si>
  <si>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</si>
  <si>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</si>
  <si>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</si>
  <si>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</si>
  <si>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</si>
  <si>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</si>
  <si>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</si>
  <si>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</si>
  <si>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</si>
  <si>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</si>
  <si>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</si>
  <si>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</si>
  <si>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</si>
  <si>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</si>
  <si>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</si>
  <si>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</si>
  <si>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</si>
  <si>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</si>
  <si>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</si>
  <si>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</si>
  <si>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</si>
  <si>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</si>
  <si>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</si>
  <si>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</si>
  <si>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</si>
  <si>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</si>
  <si>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</si>
  <si>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</si>
  <si>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</si>
  <si>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</si>
  <si>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</si>
  <si>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</si>
  <si>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</si>
  <si>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</si>
  <si>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</si>
  <si>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</si>
  <si>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</si>
  <si>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</si>
  <si>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</si>
  <si>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</si>
  <si>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</si>
  <si>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</si>
  <si>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</si>
  <si>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</si>
  <si>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</si>
  <si>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</si>
  <si>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</si>
  <si>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</si>
  <si>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</si>
  <si>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</si>
  <si>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</si>
  <si>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</si>
  <si>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</si>
  <si>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</si>
  <si>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</si>
  <si>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</si>
  <si>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</si>
  <si>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</si>
  <si>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</si>
  <si>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</si>
  <si>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</si>
  <si>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</si>
  <si>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</si>
  <si>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</si>
  <si>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</si>
  <si>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</si>
  <si>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</si>
  <si>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</si>
  <si>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</si>
  <si>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</si>
  <si>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</si>
  <si>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</si>
  <si>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</si>
  <si>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</si>
  <si>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</si>
  <si>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</si>
  <si>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</si>
  <si>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</si>
  <si>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</si>
  <si>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</si>
  <si>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</si>
  <si>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</si>
  <si>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</si>
  <si>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</si>
  <si>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</si>
  <si>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</si>
  <si>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</si>
  <si>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</si>
  <si>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</si>
  <si>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</si>
  <si>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</si>
  <si>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</si>
  <si>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</si>
  <si>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</si>
  <si>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</si>
  <si>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</si>
  <si>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</si>
  <si>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</si>
  <si>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</si>
  <si>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</si>
  <si>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</si>
  <si>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</si>
  <si>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</si>
  <si>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</si>
  <si>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</si>
  <si>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</si>
  <si>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</si>
  <si>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</si>
  <si>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</si>
  <si>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</si>
  <si>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</si>
  <si>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</si>
  <si>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</si>
  <si>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</si>
  <si>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</si>
  <si>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</si>
  <si>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</si>
  <si>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</si>
  <si>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</si>
  <si>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</si>
  <si>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</si>
  <si>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</si>
  <si>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</si>
  <si>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</si>
  <si>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</si>
  <si>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</si>
  <si>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</si>
  <si>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</si>
  <si>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</si>
  <si>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</si>
  <si>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</si>
  <si>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</si>
  <si>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</si>
  <si>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</si>
  <si>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</si>
  <si>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</si>
  <si>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</si>
  <si>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</si>
  <si>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</si>
  <si>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</si>
  <si>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</si>
  <si>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</si>
  <si>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</si>
  <si>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</si>
  <si>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</si>
  <si>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</si>
  <si>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</si>
  <si>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</si>
  <si>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</si>
  <si>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</si>
  <si>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</si>
  <si>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</si>
  <si>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</si>
  <si>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</si>
  <si>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</si>
  <si>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</si>
  <si>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</si>
  <si>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</si>
  <si>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</si>
  <si>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</si>
  <si>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</si>
  <si>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</si>
  <si>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</si>
  <si>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</si>
  <si>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</si>
  <si>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</si>
  <si>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</si>
  <si>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</si>
  <si>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</si>
  <si>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</si>
  <si>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</si>
  <si>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</si>
  <si>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</si>
  <si>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</si>
  <si>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</si>
  <si>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</si>
  <si>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</si>
  <si>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</si>
  <si>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</si>
  <si>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</si>
  <si>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</si>
  <si>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</si>
  <si>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</si>
  <si>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</si>
  <si>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</si>
  <si>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</si>
  <si>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</si>
  <si>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</si>
  <si>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</si>
  <si>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</si>
  <si>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</si>
  <si>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</si>
  <si>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</si>
  <si>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</si>
  <si>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</si>
  <si>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</si>
  <si>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</si>
  <si>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</si>
  <si>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</si>
  <si>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</si>
  <si>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</si>
  <si>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</si>
  <si>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</si>
  <si>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</si>
  <si>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</si>
  <si>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</si>
  <si>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</si>
  <si>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</si>
  <si>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</si>
  <si>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</si>
  <si>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</si>
  <si>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</si>
  <si>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</si>
  <si>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</si>
  <si>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</si>
  <si>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</si>
  <si>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</si>
  <si>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</si>
  <si>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</si>
  <si>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</si>
  <si>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</si>
  <si>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</si>
  <si>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</si>
  <si>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</si>
  <si>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</si>
  <si>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</si>
  <si>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</si>
  <si>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</si>
  <si>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</si>
  <si>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</si>
  <si>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</si>
  <si>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</si>
  <si>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</si>
  <si>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</si>
  <si>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</si>
  <si>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</si>
  <si>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</si>
  <si>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</si>
  <si>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</si>
  <si>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</si>
  <si>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</si>
  <si>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</si>
  <si>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</si>
  <si>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</si>
  <si>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</si>
  <si>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</si>
  <si>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</si>
  <si>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</si>
  <si>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</si>
  <si>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</si>
  <si>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</si>
  <si>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</si>
  <si>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</si>
  <si>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</si>
  <si>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</si>
  <si>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</si>
  <si>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</si>
  <si>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</si>
  <si>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</si>
  <si>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</si>
  <si>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</si>
  <si>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</si>
  <si>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</si>
  <si>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</si>
  <si>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</si>
  <si>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</si>
  <si>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</si>
  <si>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</si>
  <si>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</si>
  <si>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</si>
  <si>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</si>
  <si>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</si>
  <si>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</si>
  <si>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</si>
  <si>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</si>
  <si>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</si>
  <si>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</si>
  <si>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</si>
  <si>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</si>
  <si>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</si>
  <si>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</si>
  <si>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</si>
  <si>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</si>
  <si>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</si>
  <si>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</si>
  <si>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</si>
  <si>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</si>
  <si>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</si>
  <si>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</si>
  <si>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</si>
  <si>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</si>
  <si>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</si>
  <si>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</si>
  <si>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</si>
  <si>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</si>
  <si>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</si>
  <si>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</si>
  <si>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</si>
  <si>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</si>
  <si>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</si>
  <si>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</si>
  <si>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</si>
  <si>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</si>
  <si>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</si>
  <si>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</si>
  <si>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</si>
  <si>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</si>
  <si>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</si>
  <si>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</si>
  <si>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</si>
  <si>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</si>
  <si>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</si>
  <si>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</si>
  <si>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</si>
  <si>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</si>
  <si>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</si>
  <si>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</si>
  <si>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</si>
  <si>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</si>
  <si>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</si>
  <si>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</si>
  <si>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</si>
  <si>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</si>
  <si>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</si>
  <si>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</si>
  <si>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</si>
  <si>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</si>
  <si>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</si>
  <si>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</si>
  <si>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</si>
  <si>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</si>
  <si>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</si>
  <si>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</si>
  <si>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</si>
  <si>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</si>
  <si>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</si>
  <si>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</si>
  <si>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</si>
  <si>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</si>
  <si>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</si>
  <si>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</si>
  <si>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</si>
  <si>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</si>
  <si>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</si>
  <si>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</si>
  <si>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</si>
  <si>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</si>
  <si>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</si>
  <si>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</si>
  <si>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</si>
  <si>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</si>
  <si>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</si>
  <si>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</si>
  <si>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</si>
  <si>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</si>
  <si>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</si>
  <si>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</si>
  <si>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</si>
  <si>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</si>
  <si>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</si>
  <si>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</si>
  <si>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</si>
  <si>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</si>
  <si>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</si>
  <si>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</si>
  <si>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</si>
  <si>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</si>
  <si>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</si>
  <si>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</si>
  <si>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</si>
  <si>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</si>
  <si>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</si>
  <si>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</si>
  <si>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</si>
  <si>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</si>
  <si>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</si>
  <si>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</si>
  <si>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</si>
  <si>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</si>
  <si>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</si>
  <si>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</si>
  <si>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</si>
  <si>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</si>
  <si>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</si>
  <si>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</si>
  <si>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</si>
  <si>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</si>
  <si>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</si>
  <si>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</si>
  <si>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</si>
  <si>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</si>
  <si>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</si>
  <si>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</si>
  <si>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</si>
  <si>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</si>
  <si>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</si>
  <si>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</si>
  <si>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</si>
  <si>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</si>
  <si>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</si>
  <si>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</si>
  <si>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</si>
  <si>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</si>
  <si>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</si>
  <si>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</si>
  <si>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</si>
  <si>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</si>
  <si>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</si>
  <si>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</si>
  <si>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</si>
  <si>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</si>
  <si>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</si>
  <si>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</si>
  <si>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</si>
  <si>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</si>
  <si>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</si>
  <si>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</si>
  <si>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</si>
  <si>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</si>
  <si>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</si>
  <si>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</si>
  <si>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</si>
  <si>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</si>
  <si>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</si>
  <si>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</si>
  <si>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</si>
  <si>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</si>
  <si>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</si>
  <si>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</si>
  <si>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</si>
  <si>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</si>
  <si>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</si>
  <si>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</si>
  <si>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</si>
  <si>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</si>
  <si>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</si>
  <si>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</si>
  <si>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</si>
  <si>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</si>
  <si>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</si>
  <si>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</si>
  <si>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</si>
  <si>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</si>
  <si>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</si>
  <si>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</si>
  <si>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</si>
  <si>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</si>
  <si>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</si>
  <si>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</si>
  <si>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</si>
  <si>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</si>
  <si>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</si>
  <si>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</si>
  <si>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</si>
  <si>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</si>
  <si>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</si>
  <si>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</si>
  <si>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</si>
  <si>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</si>
  <si>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</si>
  <si>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</si>
  <si>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</si>
  <si>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</si>
  <si>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</si>
  <si>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</si>
  <si>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</si>
  <si>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</si>
  <si>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</si>
  <si>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</si>
  <si>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</si>
  <si>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</si>
  <si>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</si>
  <si>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</si>
  <si>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</si>
  <si>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</si>
  <si>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</si>
  <si>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</si>
  <si>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</si>
  <si>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</si>
  <si>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</si>
  <si>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</si>
  <si>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</si>
  <si>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</si>
  <si>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</si>
  <si>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</si>
  <si>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</si>
  <si>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</si>
  <si>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</si>
  <si>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</si>
  <si>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</si>
  <si>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</si>
  <si>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</si>
  <si>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</si>
  <si>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</si>
  <si>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</si>
  <si>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</si>
  <si>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</si>
  <si>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</si>
  <si>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</si>
  <si>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</si>
  <si>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</si>
  <si>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</si>
  <si>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</si>
  <si>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</si>
  <si>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</si>
  <si>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</si>
  <si>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</si>
  <si>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</si>
  <si>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</si>
  <si>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</si>
  <si>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</si>
  <si>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</si>
  <si>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</si>
  <si>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</si>
  <si>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</si>
  <si>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</si>
  <si>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</si>
  <si>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</si>
  <si>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</si>
  <si>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</si>
  <si>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</si>
  <si>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</si>
  <si>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</si>
  <si>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</si>
  <si>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</si>
  <si>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</si>
  <si>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</si>
  <si>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</si>
  <si>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</si>
  <si>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</si>
  <si>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</si>
  <si>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</si>
  <si>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</si>
  <si>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</si>
  <si>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</si>
  <si>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</si>
  <si>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</si>
  <si>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</si>
  <si>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</si>
  <si>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</si>
  <si>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</si>
  <si>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</si>
  <si>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</si>
  <si>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</si>
  <si>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</si>
  <si>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</si>
  <si>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</si>
  <si>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</si>
  <si>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</si>
  <si>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</si>
  <si>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</si>
  <si>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</si>
  <si>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</si>
  <si>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</si>
  <si>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</si>
  <si>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</si>
  <si>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</si>
  <si>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</si>
  <si>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</si>
  <si>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</si>
  <si>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</si>
  <si>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</si>
  <si>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</si>
  <si>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</si>
  <si>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</si>
  <si>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</si>
  <si>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</si>
  <si>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</si>
  <si>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</si>
  <si>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</si>
  <si>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</si>
  <si>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</si>
  <si>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</si>
  <si>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</si>
  <si>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</si>
  <si>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</si>
  <si>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</si>
  <si>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</si>
  <si>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</si>
  <si>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</si>
  <si>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</si>
  <si>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</si>
  <si>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</si>
  <si>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</si>
  <si>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</si>
  <si>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</si>
  <si>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</si>
  <si>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</si>
  <si>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</si>
  <si>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</si>
  <si>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</si>
  <si>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</si>
  <si>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</si>
  <si>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</si>
  <si>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</si>
  <si>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</si>
  <si>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</si>
  <si>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</si>
  <si>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</si>
  <si>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</si>
  <si>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</si>
  <si>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</si>
  <si>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</si>
  <si>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</si>
  <si>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</si>
  <si>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</si>
  <si>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</si>
  <si>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</si>
  <si>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</si>
  <si>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</si>
  <si>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</si>
  <si>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</si>
  <si>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</si>
  <si>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</si>
  <si>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</si>
  <si>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</si>
  <si>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</si>
  <si>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</si>
  <si>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</si>
  <si>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</si>
  <si>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</si>
  <si>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</si>
  <si>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</si>
  <si>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</si>
  <si>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</si>
  <si>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</si>
  <si>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</si>
  <si>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</si>
  <si>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</si>
  <si>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</si>
  <si>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</si>
  <si>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</si>
  <si>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</si>
  <si>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</si>
  <si>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</si>
  <si>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</si>
  <si>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</si>
  <si>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</si>
  <si>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</si>
  <si>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</si>
  <si>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</si>
  <si>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</si>
  <si>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</si>
  <si>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</si>
  <si>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</si>
  <si>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</si>
  <si>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</si>
  <si>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</si>
  <si>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</si>
  <si>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</si>
  <si>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</si>
  <si>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</si>
  <si>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</si>
  <si>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</si>
  <si>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</si>
  <si>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</si>
  <si>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</si>
  <si>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</si>
  <si>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</si>
  <si>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</si>
  <si>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</si>
  <si>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</si>
  <si>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</si>
  <si>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</si>
  <si>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</si>
  <si>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</si>
  <si>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</si>
  <si>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</si>
  <si>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</si>
  <si>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</si>
  <si>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</si>
  <si>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</si>
  <si>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</si>
  <si>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</si>
  <si>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</si>
  <si>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</si>
  <si>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</si>
  <si>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</si>
  <si>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</si>
  <si>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</si>
  <si>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</si>
  <si>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</si>
  <si>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</si>
  <si>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</si>
  <si>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</si>
  <si>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</si>
  <si>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</si>
  <si>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</si>
  <si>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</si>
  <si>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</si>
  <si>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</si>
  <si>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</si>
  <si>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</si>
  <si>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</si>
  <si>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</si>
  <si>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</si>
  <si>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</si>
  <si>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</si>
  <si>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</si>
  <si>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</si>
  <si>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</si>
  <si>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</si>
  <si>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</si>
  <si>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</si>
  <si>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</si>
  <si>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</si>
  <si>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</si>
  <si>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</si>
  <si>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</si>
  <si>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</si>
  <si>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</si>
  <si>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</si>
  <si>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</si>
  <si>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</si>
  <si>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</si>
  <si>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</si>
  <si>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</si>
  <si>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</si>
  <si>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</si>
  <si>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</si>
  <si>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</si>
  <si>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</si>
  <si>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</si>
  <si>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</si>
  <si>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</si>
  <si>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</si>
  <si>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</si>
  <si>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</si>
  <si>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</si>
  <si>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</si>
  <si>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</si>
  <si>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</si>
  <si>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</si>
  <si>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</si>
  <si>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</si>
  <si>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</si>
  <si>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</si>
  <si>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</si>
  <si>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</si>
  <si>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</si>
  <si>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</si>
  <si>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</si>
  <si>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</si>
  <si>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</si>
  <si>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</si>
  <si>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</si>
  <si>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</si>
  <si>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</si>
  <si>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</si>
  <si>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</si>
  <si>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</si>
  <si>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</si>
  <si>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</si>
  <si>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</si>
  <si>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</si>
  <si>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</si>
  <si>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</si>
  <si>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</si>
  <si>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</si>
  <si>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</si>
  <si>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</si>
  <si>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</si>
  <si>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</si>
  <si>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</si>
  <si>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</si>
  <si>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</si>
  <si>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</si>
  <si>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</si>
  <si>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</si>
  <si>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</si>
  <si>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</si>
  <si>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</si>
  <si>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</si>
  <si>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</si>
  <si>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</si>
  <si>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</si>
  <si>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</si>
  <si>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</si>
  <si>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</si>
  <si>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</si>
  <si>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</si>
  <si>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</si>
  <si>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</si>
  <si>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</si>
  <si>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</si>
  <si>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</si>
  <si>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</si>
  <si>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</si>
  <si>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</si>
  <si>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</si>
  <si>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</si>
  <si>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</si>
  <si>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</si>
  <si>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</si>
  <si>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</si>
  <si>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</si>
  <si>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</si>
  <si>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</si>
  <si>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</si>
  <si>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</si>
  <si>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</si>
  <si>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</si>
  <si>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</si>
  <si>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</si>
  <si>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</si>
  <si>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</si>
  <si>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</si>
  <si>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</si>
  <si>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</si>
  <si>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</si>
  <si>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</si>
  <si>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</si>
  <si>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</si>
  <si>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</si>
  <si>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</si>
  <si>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</si>
  <si>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</si>
  <si>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</si>
  <si>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</si>
  <si>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</si>
  <si>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</si>
  <si>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</si>
  <si>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</si>
  <si>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</si>
  <si>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</si>
  <si>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</si>
  <si>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</si>
  <si>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</si>
  <si>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</si>
  <si>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</si>
  <si>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</si>
  <si>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</si>
  <si>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</si>
  <si>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</si>
  <si>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</si>
  <si>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</si>
  <si>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</si>
  <si>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</si>
  <si>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</si>
  <si>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</si>
  <si>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</si>
  <si>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</si>
  <si>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</si>
  <si>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</si>
  <si>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</si>
  <si>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</si>
  <si>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</si>
  <si>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</si>
  <si>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</si>
  <si>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</si>
  <si>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</si>
  <si>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</si>
  <si>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</si>
  <si>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</si>
  <si>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</si>
  <si>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</si>
  <si>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</si>
  <si>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</si>
  <si>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</si>
  <si>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</si>
  <si>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</si>
  <si>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</si>
  <si>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</si>
  <si>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</si>
  <si>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</si>
  <si>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</si>
  <si>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</si>
  <si>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</si>
  <si>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</si>
  <si>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</si>
  <si>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</si>
  <si>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</si>
  <si>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</si>
  <si>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</si>
  <si>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</si>
  <si>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</si>
  <si>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</si>
  <si>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</si>
  <si>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</si>
  <si>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</si>
  <si>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</si>
  <si>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</si>
  <si>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</si>
  <si>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</si>
  <si>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</si>
  <si>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</si>
  <si>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</si>
  <si>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</si>
  <si>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</si>
  <si>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</si>
  <si>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</si>
  <si>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</si>
  <si>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</si>
  <si>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</si>
  <si>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</si>
  <si>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</si>
  <si>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</si>
  <si>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</si>
  <si>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</si>
  <si>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</si>
  <si>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</si>
  <si>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</si>
  <si>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</si>
  <si>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</si>
  <si>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</si>
  <si>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</si>
  <si>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</si>
  <si>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</si>
  <si>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</si>
  <si>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</si>
  <si>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</si>
  <si>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</si>
  <si>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</si>
  <si>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</si>
  <si>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</si>
  <si>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</si>
  <si>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</si>
  <si>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</si>
  <si>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</si>
  <si>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</si>
  <si>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</si>
  <si>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</si>
  <si>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</si>
  <si>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</si>
  <si>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</si>
  <si>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</si>
  <si>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</si>
  <si>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</si>
  <si>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</si>
  <si>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</si>
  <si>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</si>
  <si>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</si>
  <si>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</si>
  <si>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</si>
  <si>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</si>
  <si>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</si>
  <si>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</si>
  <si>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</si>
  <si>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</si>
  <si>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</si>
  <si>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</si>
  <si>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</si>
  <si>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</si>
  <si>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</si>
  <si>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</si>
  <si>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</si>
  <si>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</si>
  <si>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</si>
  <si>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</si>
  <si>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</si>
  <si>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</si>
  <si>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</si>
  <si>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</si>
  <si>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</si>
  <si>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</si>
  <si>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</si>
  <si>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</si>
  <si>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</si>
  <si>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</si>
  <si>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</si>
  <si>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</si>
  <si>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</si>
  <si>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</si>
  <si>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</si>
  <si>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</si>
  <si>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</si>
  <si>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</si>
  <si>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</si>
  <si>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</si>
  <si>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</si>
  <si>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</si>
  <si>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</si>
  <si>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</si>
  <si>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</si>
  <si>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</si>
  <si>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</si>
  <si>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</si>
  <si>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</si>
  <si>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</si>
  <si>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</si>
  <si>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</si>
  <si>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</si>
  <si>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</si>
  <si>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</si>
  <si>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</si>
  <si>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</si>
  <si>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</si>
  <si>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</si>
  <si>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</si>
  <si>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</si>
  <si>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</si>
  <si>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</si>
  <si>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</si>
  <si>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</si>
  <si>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</si>
  <si>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</si>
  <si>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</si>
  <si>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</si>
  <si>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</si>
  <si>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</si>
  <si>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</si>
  <si>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</si>
  <si>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</si>
  <si>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</si>
  <si>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</si>
  <si>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</si>
  <si>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</si>
  <si>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</si>
  <si>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</si>
  <si>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</si>
  <si>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</si>
  <si>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</si>
  <si>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</si>
  <si>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</si>
  <si>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</si>
  <si>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</si>
  <si>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</si>
  <si>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</si>
  <si>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</si>
  <si>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</si>
  <si>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</si>
  <si>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</si>
  <si>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</si>
  <si>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</si>
  <si>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</si>
  <si>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</si>
  <si>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</si>
  <si>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</si>
  <si>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</si>
  <si>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</si>
  <si>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</si>
  <si>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</si>
  <si>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</si>
  <si>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</si>
  <si>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</si>
  <si>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</si>
  <si>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</si>
  <si>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</si>
  <si>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</si>
  <si>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</si>
  <si>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</si>
  <si>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</si>
  <si>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</si>
  <si>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</si>
  <si>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</si>
  <si>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</si>
  <si>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</si>
  <si>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</si>
  <si>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</si>
  <si>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</si>
  <si>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</si>
  <si>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</si>
  <si>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</si>
  <si>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</si>
  <si>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</si>
  <si>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</si>
  <si>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</si>
  <si>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</si>
  <si>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</si>
  <si>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</si>
  <si>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</si>
  <si>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</si>
  <si>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</si>
  <si>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</si>
  <si>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</si>
  <si>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</si>
  <si>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</si>
  <si>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</si>
  <si>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</si>
  <si>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</si>
  <si>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</si>
  <si>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</si>
  <si>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</si>
  <si>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</si>
  <si>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</si>
  <si>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</si>
  <si>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</si>
  <si>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</si>
  <si>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</si>
  <si>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</si>
  <si>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</si>
  <si>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</si>
  <si>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</si>
  <si>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</si>
  <si>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</si>
  <si>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</si>
  <si>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</si>
  <si>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</si>
  <si>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</si>
  <si>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</si>
  <si>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</si>
  <si>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</si>
  <si>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</si>
  <si>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</si>
  <si>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</si>
  <si>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</si>
  <si>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</si>
  <si>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</si>
  <si>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</si>
  <si>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</si>
  <si>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</si>
  <si>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</si>
  <si>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</si>
  <si>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</si>
  <si>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</si>
  <si>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</si>
  <si>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</si>
  <si>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</si>
  <si>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</si>
  <si>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</si>
  <si>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</si>
  <si>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</si>
  <si>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</si>
  <si>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</si>
  <si>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</si>
  <si>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</si>
  <si>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</si>
  <si>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</si>
  <si>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</si>
  <si>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</si>
  <si>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</si>
  <si>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</si>
  <si>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</si>
  <si>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</si>
  <si>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</si>
  <si>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</si>
  <si>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</si>
  <si>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</si>
  <si>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</si>
  <si>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</si>
  <si>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</si>
  <si>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</si>
  <si>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</si>
  <si>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</si>
  <si>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</si>
  <si>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</si>
  <si>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</si>
  <si>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</si>
  <si>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</si>
  <si>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</si>
  <si>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</si>
  <si>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</si>
  <si>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</si>
  <si>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</si>
  <si>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</si>
  <si>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</si>
  <si>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</si>
  <si>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</si>
  <si>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</si>
  <si>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</si>
  <si>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</si>
  <si>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</si>
  <si>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</si>
  <si>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</si>
  <si>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</si>
  <si>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</si>
  <si>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</si>
  <si>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</si>
  <si>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</si>
  <si>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</si>
  <si>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</si>
  <si>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</si>
  <si>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</si>
  <si>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</si>
  <si>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</si>
  <si>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</si>
  <si>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</si>
  <si>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</si>
  <si>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</si>
  <si>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</si>
  <si>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</si>
  <si>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</si>
  <si>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</si>
  <si>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</si>
  <si>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</si>
  <si>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</si>
  <si>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</si>
  <si>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</si>
  <si>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</si>
  <si>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</si>
  <si>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</si>
  <si>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</si>
  <si>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</si>
  <si>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</si>
  <si>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</si>
  <si>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</si>
  <si>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</si>
  <si>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</si>
  <si>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</si>
  <si>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</si>
  <si>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</si>
  <si>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</si>
  <si>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</si>
  <si>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</si>
  <si>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</si>
  <si>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</si>
  <si>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</si>
  <si>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</si>
  <si>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</si>
  <si>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</si>
  <si>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</si>
  <si>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</si>
  <si>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</si>
  <si>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</si>
  <si>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</si>
  <si>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</si>
  <si>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</si>
  <si>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</si>
  <si>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</si>
  <si>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</si>
  <si>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</si>
  <si>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</si>
  <si>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</si>
  <si>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</si>
  <si>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</si>
  <si>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</si>
  <si>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</si>
  <si>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</si>
  <si>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</si>
  <si>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</si>
  <si>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</si>
  <si>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</si>
  <si>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</si>
  <si>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</si>
  <si>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</si>
  <si>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</si>
  <si>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</si>
  <si>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</si>
  <si>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</si>
  <si>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</si>
  <si>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</si>
  <si>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</si>
  <si>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</si>
  <si>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</si>
  <si>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</si>
  <si>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</si>
  <si>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</si>
  <si>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</si>
  <si>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</si>
  <si>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</si>
  <si>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</si>
  <si>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</si>
  <si>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</si>
  <si>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</si>
  <si>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</si>
  <si>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</si>
  <si>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</si>
  <si>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</si>
  <si>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</si>
  <si>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</si>
  <si>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</si>
  <si>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</si>
  <si>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</si>
  <si>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</si>
  <si>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</si>
  <si>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</si>
  <si>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</si>
  <si>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</si>
  <si>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</si>
  <si>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</si>
  <si>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</si>
  <si>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</si>
  <si>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</si>
  <si>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</si>
  <si>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</si>
  <si>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</si>
  <si>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</si>
  <si>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</si>
  <si>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</si>
  <si>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</si>
  <si>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</si>
  <si>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</si>
  <si>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</si>
  <si>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</si>
  <si>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</si>
  <si>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</si>
  <si>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</si>
  <si>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</si>
  <si>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</si>
  <si>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</si>
  <si>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</si>
  <si>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</si>
  <si>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</si>
  <si>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</si>
  <si>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</si>
  <si>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</si>
  <si>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</si>
  <si>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</si>
  <si>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</si>
  <si>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</si>
  <si>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</si>
  <si>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</si>
  <si>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</si>
  <si>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</si>
  <si>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</si>
  <si>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</si>
  <si>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</si>
  <si>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</si>
  <si>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</si>
  <si>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</si>
  <si>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</si>
  <si>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</si>
  <si>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</si>
  <si>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</si>
  <si>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</si>
  <si>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</si>
  <si>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</si>
  <si>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</si>
  <si>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</si>
  <si>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</si>
  <si>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</si>
  <si>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</si>
  <si>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</si>
  <si>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</si>
  <si>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</si>
  <si>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</si>
  <si>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</si>
  <si>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</si>
  <si>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</si>
  <si>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</si>
  <si>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</si>
  <si>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</si>
  <si>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</si>
  <si>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</si>
  <si>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</si>
  <si>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</si>
  <si>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</si>
  <si>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</si>
  <si>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</si>
  <si>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</si>
  <si>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</si>
  <si>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</si>
  <si>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</si>
  <si>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</si>
  <si>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</si>
  <si>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</si>
  <si>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</si>
  <si>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</si>
  <si>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</si>
  <si>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</si>
  <si>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</si>
  <si>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</si>
  <si>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</si>
  <si>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</si>
  <si>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</si>
  <si>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</si>
  <si>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</si>
  <si>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</si>
  <si>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</si>
  <si>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</si>
  <si>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</si>
  <si>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</si>
  <si>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</si>
  <si>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</si>
  <si>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</si>
  <si>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</si>
  <si>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</si>
  <si>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</si>
  <si>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</si>
  <si>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</si>
  <si>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</si>
  <si>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</si>
  <si>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</si>
  <si>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</si>
  <si>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</si>
  <si>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</si>
  <si>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</si>
  <si>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</si>
  <si>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</si>
  <si>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</si>
  <si>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</si>
  <si>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</si>
  <si>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</si>
  <si>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</si>
  <si>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</si>
  <si>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</si>
  <si>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</si>
  <si>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</si>
  <si>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</si>
  <si>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</si>
  <si>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</si>
  <si>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</si>
  <si>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</si>
  <si>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</si>
  <si>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</si>
  <si>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</si>
  <si>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</si>
  <si>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</si>
  <si>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</si>
  <si>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</si>
  <si>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</si>
  <si>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</si>
  <si>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</si>
  <si>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</si>
  <si>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</si>
  <si>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</si>
  <si>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</si>
  <si>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</si>
  <si>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</si>
  <si>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</si>
  <si>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</si>
  <si>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</si>
  <si>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</si>
  <si>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</si>
  <si>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</si>
  <si>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</si>
  <si>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</si>
  <si>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</si>
  <si>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</si>
  <si>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</si>
  <si>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</si>
  <si>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</si>
  <si>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</si>
  <si>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</si>
  <si>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</si>
  <si>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</si>
  <si>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</si>
  <si>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</si>
  <si>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</si>
  <si>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</si>
  <si>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</si>
  <si>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</si>
  <si>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</si>
  <si>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</si>
  <si>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</si>
  <si>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</si>
  <si>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</si>
  <si>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</si>
  <si>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</si>
  <si>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</si>
  <si>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</si>
  <si>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</si>
  <si>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</si>
  <si>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</si>
  <si>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</si>
  <si>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</si>
  <si>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</si>
  <si>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</si>
  <si>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</si>
  <si>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</si>
  <si>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</si>
  <si>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</si>
  <si>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</si>
  <si>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</si>
  <si>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</si>
  <si>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</si>
  <si>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</si>
  <si>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</si>
  <si>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</si>
  <si>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</si>
  <si>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</si>
  <si>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</si>
  <si>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</si>
  <si>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</si>
  <si>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</si>
  <si>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</si>
  <si>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</si>
  <si>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</si>
  <si>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</si>
  <si>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</si>
  <si>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</si>
  <si>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</si>
  <si>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</si>
  <si>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</si>
  <si>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</si>
  <si>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</si>
  <si>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</si>
  <si>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</si>
  <si>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</si>
  <si>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</si>
  <si>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</si>
  <si>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</si>
  <si>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</si>
  <si>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</si>
  <si>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</si>
  <si>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</si>
  <si>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</si>
  <si>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</si>
  <si>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</si>
  <si>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</si>
  <si>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</si>
  <si>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</si>
  <si>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</si>
  <si>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</si>
  <si>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</si>
  <si>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</si>
  <si>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</si>
  <si>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</si>
  <si>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</si>
  <si>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</si>
  <si>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</si>
  <si>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</si>
  <si>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</si>
  <si>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</si>
  <si>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</si>
  <si>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</si>
  <si>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</si>
  <si>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</si>
  <si>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</si>
  <si>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</si>
  <si>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</si>
  <si>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</si>
  <si>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</si>
  <si>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</si>
  <si>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</si>
  <si>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</si>
  <si>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</si>
  <si>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</si>
  <si>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</si>
  <si>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</si>
  <si>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</si>
  <si>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</si>
  <si>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</si>
  <si>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</si>
  <si>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</si>
  <si>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</si>
  <si>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</si>
  <si>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</si>
  <si>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</si>
  <si>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</si>
  <si>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</si>
  <si>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</si>
  <si>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</si>
  <si>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</si>
  <si>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</si>
  <si>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</si>
  <si>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</si>
  <si>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</si>
  <si>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</si>
  <si>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</si>
  <si>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</si>
  <si>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</si>
  <si>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</si>
  <si>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</si>
  <si>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</si>
  <si>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</si>
  <si>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</si>
  <si>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</si>
  <si>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</si>
  <si>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</si>
  <si>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</si>
  <si>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</si>
  <si>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</si>
  <si>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</si>
  <si>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</si>
  <si>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</si>
  <si>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</si>
  <si>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</si>
  <si>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</si>
  <si>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</si>
  <si>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</si>
  <si>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</si>
  <si>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</si>
  <si>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</si>
  <si>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</si>
  <si>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</si>
  <si>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</si>
  <si>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</si>
  <si>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</si>
  <si>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</si>
  <si>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</si>
  <si>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</si>
  <si>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</si>
  <si>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</si>
  <si>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</si>
  <si>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</si>
  <si>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</si>
  <si>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</si>
  <si>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</si>
  <si>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</si>
  <si>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</si>
  <si>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</si>
  <si>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</si>
  <si>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</si>
  <si>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</si>
  <si>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</si>
  <si>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</si>
  <si>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</si>
  <si>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</si>
  <si>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</si>
  <si>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</si>
  <si>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</si>
  <si>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</si>
  <si>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</si>
  <si>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</si>
  <si>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</si>
  <si>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</si>
  <si>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</si>
  <si>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</si>
  <si>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</si>
  <si>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</si>
  <si>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</si>
  <si>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</si>
  <si>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</si>
  <si>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</si>
  <si>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</si>
  <si>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</si>
  <si>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</si>
  <si>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</si>
  <si>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</si>
  <si>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</si>
  <si>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</si>
  <si>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</si>
  <si>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</si>
  <si>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</si>
  <si>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</si>
  <si>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</si>
  <si>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</si>
  <si>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</si>
  <si>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</si>
  <si>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</si>
  <si>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</si>
  <si>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</si>
  <si>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</si>
  <si>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</si>
  <si>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</si>
  <si>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</si>
  <si>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</si>
  <si>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</si>
  <si>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</si>
  <si>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</si>
  <si>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</si>
  <si>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</si>
  <si>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</si>
  <si>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</si>
  <si>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</si>
  <si>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</si>
  <si>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</si>
  <si>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</si>
  <si>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</si>
  <si>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</si>
  <si>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</si>
  <si>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</si>
  <si>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</si>
  <si>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</si>
  <si>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</si>
  <si>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</si>
  <si>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</si>
  <si>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</si>
  <si>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</si>
  <si>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</si>
  <si>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</si>
  <si>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</si>
  <si>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</si>
  <si>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</si>
  <si>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</si>
  <si>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</si>
  <si>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</si>
  <si>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</si>
  <si>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</si>
  <si>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</si>
  <si>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</si>
  <si>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</si>
  <si>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</si>
  <si>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</si>
  <si>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</si>
  <si>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</si>
  <si>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</si>
  <si>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</si>
  <si>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</si>
  <si>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</si>
  <si>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</si>
  <si>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</si>
  <si>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</si>
  <si>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</si>
  <si>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</si>
  <si>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</si>
  <si>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</si>
  <si>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</si>
  <si>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</si>
  <si>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</si>
  <si>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</si>
  <si>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</si>
  <si>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</si>
  <si>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</si>
  <si>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</si>
  <si>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</si>
  <si>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</si>
  <si>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</si>
  <si>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</si>
  <si>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</si>
  <si>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</si>
  <si>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</si>
  <si>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</si>
  <si>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</si>
  <si>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</si>
  <si>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</si>
  <si>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</si>
  <si>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</si>
  <si>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</si>
  <si>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</si>
  <si>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</si>
  <si>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</si>
  <si>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</si>
  <si>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</si>
  <si>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</si>
  <si>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</si>
  <si>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</si>
  <si>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</si>
  <si>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</si>
  <si>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</si>
  <si>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</si>
  <si>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</si>
  <si>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</si>
  <si>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</si>
  <si>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</si>
  <si>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</si>
  <si>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</si>
  <si>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</si>
  <si>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</si>
  <si>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</si>
  <si>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</si>
  <si>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</si>
  <si>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</si>
  <si>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</si>
  <si>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</si>
  <si>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</si>
  <si>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</si>
  <si>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</si>
  <si>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</si>
  <si>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</si>
  <si>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</si>
  <si>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</si>
  <si>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</si>
  <si>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</si>
  <si>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</si>
  <si>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</si>
  <si>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</si>
  <si>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</si>
  <si>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</si>
  <si>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</si>
  <si>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</si>
  <si>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</si>
  <si>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</si>
  <si>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</si>
  <si>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</si>
  <si>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</si>
  <si>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</si>
  <si>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</si>
  <si>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</si>
  <si>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</si>
  <si>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</si>
  <si>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</si>
  <si>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</si>
  <si>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</si>
  <si>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</si>
  <si>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</si>
  <si>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</si>
  <si>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</si>
  <si>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</si>
  <si>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</si>
  <si>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</si>
  <si>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</si>
  <si>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</si>
  <si>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</si>
  <si>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</si>
  <si>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</si>
  <si>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</si>
  <si>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</si>
  <si>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</si>
  <si>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</si>
  <si>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</si>
  <si>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</si>
  <si>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</si>
  <si>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</si>
  <si>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</si>
  <si>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</si>
  <si>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</si>
  <si>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</si>
  <si>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</si>
  <si>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</si>
  <si>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</si>
  <si>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</si>
  <si>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</si>
  <si>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</si>
  <si>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</si>
  <si>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</si>
  <si>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</si>
  <si>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</si>
  <si>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</si>
  <si>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</si>
  <si>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</si>
  <si>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</si>
  <si>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</si>
  <si>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</si>
  <si>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</si>
  <si>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</si>
  <si>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</si>
  <si>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</si>
  <si>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</si>
  <si>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</si>
  <si>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</si>
  <si>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</si>
  <si>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</si>
  <si>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</si>
  <si>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</si>
  <si>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</si>
  <si>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</si>
  <si>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</si>
  <si>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</si>
  <si>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</si>
  <si>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</si>
  <si>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</si>
  <si>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</si>
  <si>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</si>
  <si>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</si>
  <si>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</si>
  <si>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</si>
  <si>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</si>
  <si>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</si>
  <si>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</si>
  <si>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</si>
  <si>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</si>
  <si>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</si>
  <si>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</si>
  <si>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</si>
  <si>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</si>
  <si>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</si>
  <si>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</si>
  <si>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</si>
  <si>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</si>
  <si>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</si>
  <si>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</si>
  <si>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</si>
  <si>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</si>
  <si>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</si>
  <si>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</si>
  <si>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</si>
  <si>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</si>
  <si>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</si>
  <si>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</si>
  <si>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</si>
  <si>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</si>
  <si>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</si>
  <si>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</si>
  <si>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</si>
  <si>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</si>
  <si>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</si>
  <si>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</si>
  <si>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</si>
  <si>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</si>
  <si>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</si>
  <si>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</si>
  <si>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</si>
  <si>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</si>
  <si>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</si>
  <si>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</si>
  <si>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</si>
  <si>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</si>
  <si>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</si>
  <si>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</si>
  <si>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</si>
  <si>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</si>
  <si>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</si>
  <si>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</si>
  <si>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</si>
  <si>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</si>
  <si>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</si>
  <si>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</si>
  <si>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</si>
  <si>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</si>
  <si>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</si>
  <si>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</si>
  <si>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</si>
  <si>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</si>
  <si>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</si>
  <si>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</si>
  <si>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</si>
  <si>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</si>
  <si>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</si>
  <si>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</si>
  <si>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</si>
  <si>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</si>
  <si>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</si>
  <si>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</si>
  <si>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</si>
  <si>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</si>
  <si>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</si>
  <si>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</si>
  <si>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</si>
  <si>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</si>
  <si>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</si>
  <si>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</si>
  <si>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</si>
  <si>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</si>
  <si>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</si>
  <si>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</si>
  <si>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</si>
  <si>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</si>
  <si>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</si>
  <si>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</si>
  <si>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</si>
  <si>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</si>
  <si>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</si>
  <si>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</si>
  <si>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</si>
  <si>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</si>
  <si>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</si>
  <si>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</si>
  <si>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</si>
  <si>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</si>
  <si>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</si>
  <si>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</si>
  <si>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</si>
  <si>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</si>
  <si>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</si>
  <si>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</si>
  <si>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</si>
  <si>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</si>
  <si>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</si>
  <si>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</si>
  <si>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</si>
  <si>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</si>
  <si>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</si>
  <si>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</si>
  <si>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</si>
  <si>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</si>
  <si>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</si>
  <si>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</si>
  <si>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</si>
  <si>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</si>
  <si>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</si>
  <si>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</si>
  <si>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</si>
  <si>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</si>
  <si>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</si>
  <si>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</si>
  <si>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</si>
  <si>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</si>
  <si>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</si>
  <si>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</si>
  <si>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</si>
  <si>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</si>
  <si>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</si>
  <si>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</si>
  <si>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</si>
  <si>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</si>
  <si>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</si>
  <si>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</si>
  <si>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</si>
  <si>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</si>
  <si>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</si>
  <si>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</si>
  <si>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</si>
  <si>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</si>
  <si>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</si>
  <si>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</si>
  <si>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</si>
  <si>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</si>
  <si>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</si>
  <si>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</si>
  <si>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</si>
  <si>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</si>
  <si>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</si>
  <si>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</si>
  <si>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</si>
  <si>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</si>
  <si>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</si>
  <si>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</si>
  <si>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</si>
  <si>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</si>
  <si>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</si>
  <si>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</si>
  <si>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</si>
  <si>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</si>
  <si>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</si>
  <si>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</si>
  <si>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</si>
  <si>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</si>
  <si>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</si>
  <si>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</si>
  <si>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</si>
  <si>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</si>
  <si>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</si>
  <si>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</si>
  <si>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</si>
  <si>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</si>
  <si>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</si>
  <si>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</si>
  <si>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</si>
  <si>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</si>
  <si>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</si>
  <si>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</si>
  <si>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</si>
  <si>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</si>
  <si>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</si>
  <si>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</si>
  <si>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</si>
  <si>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</si>
  <si>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</si>
  <si>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</si>
  <si>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</si>
  <si>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</si>
  <si>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</si>
  <si>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</si>
  <si>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</si>
  <si>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</si>
  <si>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</si>
  <si>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</si>
  <si>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</si>
  <si>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</si>
  <si>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</si>
  <si>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</si>
  <si>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</si>
  <si>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</si>
  <si>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</si>
  <si>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</si>
  <si>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</si>
  <si>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</si>
  <si>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</si>
  <si>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</si>
  <si>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</si>
  <si>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</si>
  <si>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</si>
  <si>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</si>
  <si>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</si>
  <si>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</si>
  <si>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</si>
  <si>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</si>
  <si>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</si>
  <si>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</si>
  <si>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</si>
  <si>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</si>
  <si>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</si>
  <si>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</si>
  <si>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</si>
  <si>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</si>
  <si>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</si>
  <si>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</si>
  <si>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</si>
  <si>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</si>
  <si>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</si>
  <si>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</si>
  <si>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</si>
  <si>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</si>
  <si>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</si>
  <si>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</si>
  <si>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</si>
  <si>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</si>
  <si>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</si>
  <si>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</si>
  <si>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</si>
  <si>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</si>
  <si>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</si>
  <si>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</si>
  <si>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</si>
  <si>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</si>
  <si>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</si>
  <si>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</si>
  <si>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</si>
  <si>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</si>
  <si>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</si>
  <si>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</si>
  <si>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</si>
  <si>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</si>
  <si>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</si>
  <si>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</si>
  <si>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</si>
  <si>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</si>
  <si>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</si>
  <si>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</si>
  <si>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</si>
  <si>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</si>
  <si>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</si>
  <si>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</si>
  <si>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</si>
  <si>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</si>
  <si>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</si>
  <si>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</si>
  <si>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</si>
  <si>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</si>
  <si>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</si>
  <si>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</si>
  <si>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</si>
  <si>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</si>
  <si>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</si>
  <si>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</si>
  <si>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</si>
  <si>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</si>
  <si>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</si>
  <si>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</si>
  <si>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</si>
  <si>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</si>
  <si>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</si>
  <si>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</si>
  <si>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</si>
  <si>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</si>
  <si>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</si>
  <si>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</si>
  <si>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</si>
  <si>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</si>
  <si>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</si>
  <si>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</si>
  <si>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</si>
  <si>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</si>
  <si>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</si>
  <si>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</si>
  <si>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</si>
  <si>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</si>
  <si>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</si>
  <si>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</si>
  <si>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</si>
  <si>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</si>
  <si>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</si>
  <si>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</si>
  <si>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</si>
  <si>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</si>
  <si>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</si>
  <si>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</si>
  <si>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</si>
  <si>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</si>
  <si>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</si>
  <si>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</si>
  <si>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</si>
  <si>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</si>
  <si>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</si>
  <si>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</si>
  <si>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</si>
  <si>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</si>
  <si>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</si>
  <si>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</si>
  <si>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</si>
  <si>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</si>
  <si>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</si>
  <si>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</si>
  <si>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</si>
  <si>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</si>
  <si>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</si>
  <si>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</si>
  <si>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</si>
  <si>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</si>
  <si>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</si>
  <si>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</si>
  <si>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</si>
  <si>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</si>
  <si>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</si>
  <si>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</si>
  <si>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</si>
  <si>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</si>
  <si>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</si>
  <si>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</si>
  <si>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</si>
  <si>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</si>
  <si>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</si>
  <si>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</si>
  <si>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</si>
  <si>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</si>
  <si>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</si>
  <si>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</si>
  <si>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</si>
  <si>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</si>
  <si>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</si>
  <si>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</si>
  <si>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</si>
  <si>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</si>
  <si>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</si>
  <si>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</si>
  <si>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</si>
  <si>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</si>
  <si>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</si>
  <si>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</si>
  <si>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</si>
  <si>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</si>
  <si>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</si>
  <si>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</si>
  <si>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</si>
  <si>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</si>
  <si>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</si>
  <si>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</si>
  <si>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</si>
  <si>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</si>
  <si>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</si>
  <si>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</si>
  <si>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</si>
  <si>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</si>
  <si>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</si>
  <si>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</si>
  <si>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</si>
  <si>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</si>
  <si>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</si>
  <si>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</si>
  <si>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</si>
  <si>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</si>
  <si>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</si>
  <si>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</si>
  <si>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</si>
  <si>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</si>
  <si>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</si>
  <si>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</si>
  <si>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</si>
  <si>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</si>
  <si>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</si>
  <si>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</si>
  <si>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</si>
  <si>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</si>
  <si>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</si>
  <si>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</si>
  <si>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</si>
  <si>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</si>
  <si>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</si>
  <si>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</si>
  <si>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</si>
  <si>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</si>
  <si>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</si>
  <si>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</si>
  <si>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</si>
  <si>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</si>
  <si>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</si>
  <si>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</si>
  <si>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</si>
  <si>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</si>
  <si>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</si>
  <si>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</si>
  <si>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</si>
  <si>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</si>
  <si>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</si>
  <si>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</si>
  <si>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</si>
  <si>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</si>
  <si>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</si>
  <si>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</si>
  <si>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</si>
  <si>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</si>
  <si>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</si>
  <si>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</si>
  <si>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</si>
  <si>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</si>
  <si>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</si>
  <si>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</si>
  <si>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</si>
  <si>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</si>
  <si>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</si>
  <si>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</si>
  <si>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</si>
  <si>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</si>
  <si>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</si>
  <si>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</si>
  <si>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</si>
  <si>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</si>
  <si>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</si>
  <si>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</si>
  <si>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</si>
  <si>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</si>
  <si>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</si>
  <si>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</si>
  <si>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</si>
  <si>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</si>
  <si>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</si>
  <si>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</si>
  <si>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</si>
  <si>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</si>
  <si>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</si>
  <si>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</si>
  <si>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</si>
  <si>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</si>
  <si>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</si>
  <si>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</si>
  <si>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</si>
  <si>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</si>
  <si>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</si>
  <si>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</si>
  <si>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</si>
  <si>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</si>
  <si>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</si>
  <si>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</si>
  <si>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</si>
  <si>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</si>
  <si>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</si>
  <si>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</si>
  <si>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</si>
  <si>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</si>
  <si>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</si>
  <si>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</si>
  <si>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</si>
  <si>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</si>
  <si>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</si>
  <si>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</si>
  <si>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</si>
  <si>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</si>
  <si>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</si>
  <si>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</si>
  <si>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</si>
  <si>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</si>
  <si>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</si>
  <si>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</si>
  <si>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</si>
  <si>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</si>
  <si>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</si>
  <si>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</si>
  <si>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</si>
  <si>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</si>
  <si>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</si>
  <si>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</si>
  <si>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</si>
  <si>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</si>
  <si>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</si>
  <si>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</si>
  <si>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</si>
  <si>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</si>
  <si>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</si>
  <si>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</si>
  <si>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</si>
  <si>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</si>
  <si>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</si>
  <si>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</si>
  <si>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</si>
  <si>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</si>
  <si>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</si>
  <si>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</si>
  <si>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</si>
  <si>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</si>
  <si>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</si>
  <si>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</si>
  <si>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</si>
  <si>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</si>
  <si>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</si>
  <si>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</si>
  <si>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</si>
  <si>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</si>
  <si>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</si>
  <si>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</si>
  <si>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</si>
  <si>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</si>
  <si>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</si>
  <si>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</si>
  <si>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</si>
  <si>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</si>
  <si>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</si>
  <si>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</si>
  <si>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</si>
  <si>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</si>
  <si>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</si>
  <si>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</si>
  <si>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</si>
  <si>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</si>
  <si>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</si>
  <si>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</si>
  <si>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</si>
  <si>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</si>
  <si>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</si>
  <si>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</si>
  <si>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</si>
  <si>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</si>
  <si>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</si>
  <si>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</si>
  <si>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</si>
  <si>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</si>
  <si>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</si>
  <si>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</si>
  <si>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</si>
  <si>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</si>
  <si>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</si>
  <si>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</si>
  <si>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</si>
  <si>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</si>
  <si>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</si>
  <si>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</si>
  <si>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</si>
  <si>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</si>
  <si>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</si>
  <si>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</si>
  <si>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</si>
  <si>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</si>
  <si>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</si>
  <si>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</si>
  <si>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</si>
  <si>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</si>
  <si>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</si>
  <si>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</si>
  <si>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</si>
  <si>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</si>
  <si>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</si>
  <si>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</si>
  <si>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</si>
  <si>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</si>
  <si>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</si>
  <si>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</si>
  <si>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</si>
  <si>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</si>
  <si>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</si>
  <si>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</si>
  <si>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</si>
  <si>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</si>
  <si>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</si>
  <si>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</si>
  <si>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</si>
  <si>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</si>
  <si>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</si>
  <si>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</si>
  <si>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</si>
  <si>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</si>
  <si>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</si>
  <si>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</si>
  <si>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</si>
  <si>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</si>
  <si>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</si>
  <si>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</si>
  <si>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</si>
  <si>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</si>
  <si>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</si>
  <si>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</si>
  <si>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</si>
  <si>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</si>
  <si>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</si>
  <si>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</si>
  <si>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</si>
  <si>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</si>
  <si>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</si>
  <si>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</si>
  <si>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</si>
  <si>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</si>
  <si>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</si>
  <si>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</si>
  <si>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</si>
  <si>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</si>
  <si>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</si>
  <si>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</si>
  <si>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</si>
  <si>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</si>
  <si>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</si>
  <si>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</si>
  <si>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</si>
  <si>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</si>
  <si>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</si>
  <si>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</si>
  <si>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</si>
  <si>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</si>
  <si>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</si>
  <si>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</si>
  <si>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</si>
  <si>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</si>
  <si>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</si>
  <si>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</si>
  <si>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</si>
  <si>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</si>
  <si>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</si>
  <si>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</si>
  <si>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</si>
  <si>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</si>
  <si>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</si>
  <si>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</si>
  <si>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</si>
  <si>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</si>
  <si>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</si>
  <si>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</si>
  <si>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</si>
  <si>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</si>
  <si>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</si>
  <si>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</si>
  <si>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</si>
  <si>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</si>
  <si>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</si>
  <si>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</si>
  <si>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</si>
  <si>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</si>
  <si>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</si>
  <si>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</si>
  <si>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</si>
  <si>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</si>
  <si>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</si>
  <si>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</si>
  <si>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</si>
  <si>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</si>
  <si>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</si>
  <si>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</si>
  <si>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</si>
  <si>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</si>
  <si>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</si>
  <si>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</si>
  <si>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</si>
  <si>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</si>
  <si>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</si>
  <si>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</si>
  <si>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</si>
  <si>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</si>
  <si>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</si>
  <si>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</si>
  <si>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</si>
  <si>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</si>
  <si>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</si>
  <si>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</si>
  <si>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</si>
  <si>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</si>
  <si>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</si>
  <si>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</si>
  <si>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</si>
  <si>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</si>
  <si>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</si>
  <si>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</si>
  <si>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</si>
  <si>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</si>
  <si>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</si>
  <si>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</si>
  <si>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</si>
  <si>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</si>
  <si>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</si>
  <si>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</si>
  <si>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</si>
  <si>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</si>
  <si>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</si>
  <si>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</si>
  <si>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</si>
  <si>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</si>
  <si>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</si>
  <si>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</si>
  <si>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</si>
  <si>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</si>
  <si>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</si>
  <si>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</si>
  <si>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</si>
  <si>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</si>
  <si>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</si>
  <si>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</si>
  <si>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</si>
  <si>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</si>
  <si>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</si>
  <si>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</si>
  <si>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</si>
  <si>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</si>
  <si>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</si>
  <si>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</si>
  <si>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</si>
  <si>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</si>
  <si>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</si>
  <si>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</si>
  <si>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</si>
  <si>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</si>
  <si>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</si>
  <si>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</si>
  <si>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</si>
  <si>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</si>
  <si>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</si>
  <si>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</si>
  <si>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</si>
  <si>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</si>
  <si>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</si>
  <si>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</si>
  <si>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</si>
  <si>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</si>
  <si>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</si>
  <si>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</si>
  <si>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</si>
  <si>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</si>
  <si>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</si>
  <si>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</si>
  <si>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</si>
  <si>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</si>
  <si>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</si>
  <si>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</si>
  <si>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</si>
  <si>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</si>
  <si>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</si>
  <si>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</si>
  <si>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</si>
  <si>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</si>
  <si>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</si>
  <si>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</si>
  <si>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</si>
  <si>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</si>
  <si>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</si>
  <si>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</si>
  <si>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</si>
  <si>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</si>
  <si>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</si>
  <si>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</si>
  <si>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</si>
  <si>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</si>
  <si>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</si>
  <si>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</si>
  <si>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</si>
  <si>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</si>
  <si>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</si>
  <si>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</si>
  <si>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</si>
  <si>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</si>
  <si>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</si>
  <si>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</si>
  <si>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</si>
  <si>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</si>
  <si>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</si>
  <si>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</si>
  <si>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</si>
  <si>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</si>
  <si>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</si>
  <si>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</si>
  <si>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</si>
  <si>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</si>
  <si>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</si>
  <si>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</si>
  <si>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</si>
  <si>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</si>
  <si>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</si>
  <si>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</si>
  <si>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</si>
  <si>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</si>
  <si>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</si>
  <si>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</si>
  <si>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</si>
  <si>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</si>
  <si>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</si>
  <si>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</si>
  <si>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</si>
  <si>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</si>
  <si>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</si>
  <si>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</si>
  <si>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</si>
  <si>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</si>
  <si>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</si>
  <si>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</si>
  <si>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</si>
  <si>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</si>
  <si>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</si>
  <si>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</si>
  <si>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</si>
  <si>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</si>
  <si>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</si>
  <si>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</si>
  <si>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</si>
  <si>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</si>
  <si>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</si>
  <si>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</si>
  <si>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</si>
  <si>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</si>
  <si>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</si>
  <si>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</si>
  <si>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</si>
  <si>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</si>
  <si>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</si>
  <si>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</si>
  <si>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</si>
  <si>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</si>
  <si>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</si>
  <si>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</si>
  <si>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</si>
  <si>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</si>
  <si>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</si>
  <si>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</si>
  <si>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</si>
  <si>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</si>
  <si>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</si>
  <si>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</si>
  <si>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</si>
  <si>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</si>
  <si>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</si>
  <si>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</si>
  <si>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</si>
  <si>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</si>
  <si>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</si>
  <si>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</si>
  <si>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</si>
  <si>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</si>
  <si>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</si>
  <si>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</si>
  <si>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</si>
  <si>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</si>
  <si>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</si>
  <si>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</si>
  <si>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</si>
  <si>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</si>
  <si>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</si>
  <si>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</si>
  <si>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</si>
  <si>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</si>
  <si>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</si>
  <si>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</si>
  <si>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</si>
  <si>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</si>
  <si>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</si>
  <si>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</si>
  <si>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</si>
  <si>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</si>
  <si>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</si>
  <si>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</si>
  <si>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</si>
  <si>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</si>
  <si>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</si>
  <si>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</si>
  <si>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</si>
  <si>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</si>
  <si>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</si>
  <si>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</si>
  <si>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</si>
  <si>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</si>
  <si>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</si>
  <si>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</si>
  <si>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</si>
  <si>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</si>
  <si>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</si>
  <si>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</si>
  <si>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</si>
  <si>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</si>
  <si>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</si>
  <si>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</si>
  <si>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</si>
  <si>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</si>
  <si>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</si>
  <si>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</si>
  <si>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</si>
  <si>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</si>
  <si>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</si>
  <si>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</si>
  <si>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</si>
  <si>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</si>
  <si>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</si>
  <si>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</si>
  <si>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</si>
  <si>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</si>
  <si>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</si>
  <si>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</si>
  <si>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</si>
  <si>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</si>
  <si>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</si>
  <si>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</si>
  <si>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</si>
  <si>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</si>
  <si>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</si>
  <si>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</si>
  <si>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</si>
  <si>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</si>
  <si>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</si>
  <si>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</si>
  <si>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</si>
  <si>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</si>
  <si>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</si>
  <si>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</si>
  <si>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</si>
  <si>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</si>
  <si>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</si>
  <si>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</si>
  <si>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</si>
  <si>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</si>
  <si>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</si>
  <si>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</si>
  <si>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</si>
  <si>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</si>
  <si>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</si>
  <si>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</si>
  <si>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</si>
  <si>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</si>
  <si>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</si>
  <si>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</si>
  <si>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</si>
  <si>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</si>
  <si>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</si>
  <si>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</si>
  <si>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</si>
  <si>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</si>
  <si>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</si>
  <si>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</si>
  <si>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</si>
  <si>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</si>
  <si>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</si>
  <si>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</si>
  <si>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</si>
  <si>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</si>
  <si>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</si>
  <si>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</si>
  <si>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</si>
  <si>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</si>
  <si>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</si>
  <si>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</si>
  <si>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</si>
  <si>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</si>
  <si>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</si>
  <si>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</si>
  <si>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</si>
  <si>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</si>
  <si>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</si>
  <si>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</si>
  <si>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</si>
  <si>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</si>
  <si>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</si>
  <si>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</si>
  <si>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</si>
  <si>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</si>
  <si>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</si>
  <si>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</si>
  <si>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</si>
  <si>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</si>
  <si>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</si>
  <si>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</si>
  <si>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</si>
  <si>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</si>
  <si>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</si>
  <si>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</si>
  <si>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</si>
  <si>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</si>
  <si>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</si>
  <si>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</si>
  <si>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</si>
  <si>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</si>
  <si>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</si>
  <si>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</si>
  <si>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</si>
  <si>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</si>
  <si>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</si>
  <si>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</si>
  <si>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</si>
  <si>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</si>
  <si>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</si>
  <si>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</si>
  <si>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</si>
  <si>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</si>
  <si>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</si>
  <si>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</si>
  <si>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</si>
  <si>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</si>
  <si>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</si>
  <si>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</si>
  <si>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</si>
  <si>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</si>
  <si>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</si>
  <si>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</si>
  <si>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</si>
  <si>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</si>
  <si>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</si>
  <si>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</si>
  <si>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</si>
  <si>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</si>
  <si>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</si>
  <si>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</si>
  <si>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</si>
  <si>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</si>
  <si>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</si>
  <si>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</si>
  <si>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</si>
  <si>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</si>
  <si>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</si>
  <si>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</si>
  <si>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</si>
  <si>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</si>
  <si>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</si>
  <si>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</si>
  <si>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</si>
  <si>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</si>
  <si>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</si>
  <si>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</si>
  <si>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</si>
  <si>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</si>
  <si>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</si>
  <si>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</si>
  <si>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</si>
  <si>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</si>
  <si>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</si>
  <si>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</si>
  <si>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</si>
  <si>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</si>
  <si>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</si>
  <si>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</si>
  <si>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</si>
  <si>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</si>
  <si>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</si>
  <si>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</si>
  <si>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</si>
  <si>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</si>
  <si>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</si>
  <si>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</si>
  <si>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</si>
  <si>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</si>
  <si>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</si>
  <si>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</si>
  <si>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</si>
  <si>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</si>
  <si>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</si>
  <si>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</si>
  <si>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</si>
  <si>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</si>
  <si>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</si>
  <si>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</si>
  <si>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</si>
  <si>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</si>
  <si>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</si>
  <si>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</si>
  <si>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</si>
  <si>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</si>
  <si>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</si>
  <si>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</si>
  <si>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</si>
  <si>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</si>
  <si>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</si>
  <si>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</si>
  <si>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</si>
  <si>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</si>
  <si>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</si>
  <si>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</si>
  <si>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</si>
  <si>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</si>
  <si>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</si>
  <si>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</si>
  <si>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</si>
  <si>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</si>
  <si>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</si>
  <si>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</si>
  <si>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</si>
  <si>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</si>
  <si>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</si>
  <si>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</si>
  <si>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</si>
  <si>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</si>
  <si>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</si>
  <si>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</si>
  <si>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</si>
  <si>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</si>
  <si>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</si>
  <si>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</si>
  <si>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</si>
  <si>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</si>
  <si>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</si>
  <si>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</si>
  <si>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</si>
  <si>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</si>
  <si>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</si>
  <si>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</si>
  <si>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</si>
  <si>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</si>
  <si>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</si>
  <si>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</si>
  <si>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</si>
  <si>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</si>
  <si>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</si>
  <si>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</si>
  <si>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</si>
  <si>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</si>
  <si>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</si>
  <si>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</si>
  <si>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</si>
  <si>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</si>
  <si>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</si>
  <si>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</si>
  <si>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</si>
  <si>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</si>
  <si>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</si>
  <si>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</si>
  <si>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</si>
  <si>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</si>
  <si>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</si>
  <si>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</si>
  <si>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</si>
  <si>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</si>
  <si>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</si>
  <si>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</si>
  <si>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</si>
  <si>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</si>
  <si>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</si>
  <si>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</si>
  <si>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</si>
  <si>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</si>
  <si>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</si>
  <si>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</si>
  <si>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</si>
  <si>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</si>
  <si>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</si>
  <si>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</si>
  <si>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</si>
  <si>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</si>
  <si>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</si>
  <si>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</si>
  <si>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</si>
  <si>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</si>
  <si>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</si>
  <si>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</si>
  <si>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</si>
  <si>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</si>
  <si>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</si>
  <si>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</si>
  <si>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</si>
  <si>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</si>
  <si>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</si>
  <si>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</si>
  <si>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</si>
  <si>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</si>
  <si>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</si>
  <si>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</si>
  <si>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</si>
  <si>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</si>
  <si>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</si>
  <si>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</si>
  <si>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</si>
  <si>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</si>
  <si>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</si>
  <si>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</si>
  <si>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</si>
  <si>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</si>
  <si>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</si>
  <si>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</si>
  <si>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</si>
  <si>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</si>
  <si>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</si>
  <si>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</si>
  <si>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</si>
  <si>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</si>
  <si>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</si>
  <si>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</si>
  <si>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</si>
  <si>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</si>
  <si>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</si>
  <si>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</si>
  <si>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</si>
  <si>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</si>
  <si>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</si>
  <si>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</si>
  <si>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</si>
  <si>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</si>
  <si>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</si>
  <si>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</si>
  <si>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</si>
  <si>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</si>
  <si>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</si>
  <si>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</si>
  <si>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</si>
  <si>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</si>
  <si>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</si>
  <si>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</si>
  <si>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</si>
  <si>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</si>
  <si>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</si>
  <si>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</si>
  <si>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</si>
  <si>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</si>
  <si>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</si>
  <si>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</si>
  <si>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</si>
  <si>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</si>
  <si>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</si>
  <si>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</si>
  <si>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</si>
  <si>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</si>
  <si>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</si>
  <si>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</si>
  <si>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</si>
  <si>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</si>
  <si>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</si>
  <si>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</si>
  <si>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</si>
  <si>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</si>
  <si>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</si>
  <si>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</si>
  <si>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</si>
  <si>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</si>
  <si>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</si>
  <si>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</si>
  <si>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</si>
  <si>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</si>
  <si>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</si>
  <si>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</si>
  <si>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</si>
  <si>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</si>
  <si>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</si>
  <si>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</si>
  <si>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</si>
  <si>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</si>
  <si>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</si>
  <si>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</si>
  <si>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</si>
  <si>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</si>
  <si>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</si>
  <si>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</si>
  <si>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</si>
  <si>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</si>
  <si>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</si>
  <si>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</si>
  <si>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</si>
  <si>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</si>
  <si>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</si>
  <si>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</si>
  <si>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</si>
  <si>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</si>
  <si>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</si>
  <si>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</si>
  <si>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</si>
  <si>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</si>
  <si>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</si>
  <si>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</si>
  <si>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</si>
  <si>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</si>
  <si>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</si>
  <si>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</si>
  <si>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</si>
  <si>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</si>
  <si>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</si>
  <si>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</si>
  <si>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</si>
  <si>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</si>
  <si>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</si>
  <si>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</si>
  <si>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</si>
  <si>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</si>
  <si>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</si>
  <si>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</si>
  <si>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</si>
  <si>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</si>
  <si>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</si>
  <si>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</si>
  <si>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</si>
  <si>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</si>
  <si>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</si>
  <si>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</si>
  <si>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</si>
  <si>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</si>
  <si>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</si>
  <si>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</si>
  <si>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</si>
  <si>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</si>
  <si>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</si>
  <si>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</si>
  <si>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</si>
  <si>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</si>
  <si>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</si>
  <si>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</si>
  <si>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</si>
  <si>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</si>
  <si>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</si>
  <si>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</si>
  <si>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</si>
  <si>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</si>
  <si>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</si>
  <si>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</si>
  <si>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</si>
  <si>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</si>
  <si>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</si>
  <si>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</si>
  <si>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</si>
  <si>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</si>
  <si>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</si>
  <si>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</si>
  <si>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</si>
  <si>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</si>
  <si>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</si>
  <si>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</si>
  <si>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</si>
  <si>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</si>
  <si>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</si>
  <si>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</si>
  <si>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</si>
  <si>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</si>
  <si>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</si>
  <si>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</si>
  <si>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</si>
  <si>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</si>
  <si>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</si>
  <si>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</si>
  <si>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</si>
  <si>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</si>
  <si>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</si>
  <si>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</si>
  <si>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</si>
  <si>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</si>
  <si>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</si>
  <si>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</si>
  <si>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</si>
  <si>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</si>
  <si>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</si>
  <si>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</si>
  <si>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</si>
  <si>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</si>
  <si>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</si>
  <si>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</si>
  <si>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</si>
  <si>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</si>
  <si>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</si>
  <si>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</si>
  <si>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</si>
  <si>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</si>
  <si>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</si>
  <si>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</si>
  <si>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</si>
  <si>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</si>
  <si>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</si>
  <si>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</si>
  <si>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</si>
  <si>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</si>
  <si>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</si>
  <si>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</si>
  <si>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</si>
  <si>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</si>
  <si>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</si>
  <si>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</si>
  <si>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</si>
  <si>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</si>
  <si>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</si>
  <si>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</si>
  <si>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</si>
  <si>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</si>
  <si>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</si>
  <si>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</si>
  <si>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</si>
  <si>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</si>
  <si>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</si>
  <si>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</si>
  <si>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</si>
  <si>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</si>
  <si>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</si>
  <si>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</si>
  <si>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</si>
  <si>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</si>
  <si>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</si>
  <si>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</si>
  <si>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</si>
  <si>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</si>
  <si>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</si>
  <si>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</si>
  <si>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</si>
  <si>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</si>
  <si>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</si>
  <si>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</si>
  <si>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</si>
  <si>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</si>
  <si>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</si>
  <si>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</si>
  <si>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</si>
  <si>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</si>
  <si>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</si>
  <si>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</si>
  <si>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</si>
  <si>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</si>
  <si>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</si>
  <si>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</si>
  <si>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</si>
  <si>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</si>
  <si>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</si>
  <si>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</si>
  <si>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</si>
  <si>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</si>
  <si>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</si>
  <si>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</si>
  <si>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</si>
  <si>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</si>
  <si>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</si>
  <si>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</si>
  <si>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</si>
  <si>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</si>
  <si>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</si>
  <si>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</si>
  <si>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</si>
  <si>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</si>
  <si>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</si>
  <si>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</si>
  <si>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</si>
  <si>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</si>
  <si>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</si>
  <si>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</si>
  <si>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</si>
  <si>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</si>
  <si>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</si>
  <si>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</si>
  <si>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</si>
  <si>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</si>
  <si>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</si>
  <si>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</si>
  <si>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</si>
  <si>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</si>
  <si>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</si>
  <si>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</si>
  <si>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</si>
  <si>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</si>
  <si>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</si>
  <si>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</si>
  <si>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</si>
  <si>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</si>
  <si>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</si>
  <si>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</si>
  <si>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</si>
  <si>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</si>
  <si>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</si>
  <si>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</si>
  <si>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</si>
  <si>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</si>
  <si>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</si>
  <si>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</si>
  <si>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</si>
  <si>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</si>
  <si>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</si>
  <si>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</si>
  <si>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</si>
  <si>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</si>
  <si>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</si>
  <si>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</si>
  <si>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</si>
  <si>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</si>
  <si>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</si>
  <si>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</si>
  <si>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</si>
  <si>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</si>
  <si>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</si>
  <si>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</si>
  <si>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</si>
  <si>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</si>
  <si>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</si>
  <si>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</si>
  <si>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</si>
  <si>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</si>
  <si>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</si>
  <si>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</si>
  <si>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</si>
  <si>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</si>
  <si>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</si>
  <si>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</si>
  <si>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</si>
  <si>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</si>
  <si>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</si>
  <si>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</si>
  <si>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</si>
  <si>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</si>
  <si>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</si>
  <si>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</si>
  <si>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</si>
  <si>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</si>
  <si>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</si>
  <si>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</si>
  <si>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</si>
  <si>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</si>
  <si>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</si>
  <si>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</si>
  <si>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</si>
  <si>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</si>
  <si>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</si>
  <si>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</si>
  <si>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</si>
  <si>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</si>
  <si>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</si>
  <si>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</si>
  <si>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</si>
  <si>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</si>
  <si>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</si>
  <si>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</si>
  <si>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</si>
  <si>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</si>
  <si>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</si>
  <si>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</si>
  <si>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</si>
  <si>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</si>
  <si>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</si>
  <si>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</si>
  <si>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</si>
  <si>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</si>
  <si>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</si>
  <si>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</si>
  <si>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</si>
  <si>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</si>
  <si>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</si>
  <si>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</si>
  <si>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</si>
  <si>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</si>
  <si>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</si>
  <si>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</si>
  <si>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</si>
  <si>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</si>
  <si>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</si>
  <si>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</si>
  <si>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</si>
  <si>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</si>
  <si>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</si>
  <si>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</si>
  <si>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</si>
  <si>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</si>
  <si>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</si>
  <si>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</si>
  <si>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</si>
  <si>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</si>
  <si>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</si>
  <si>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</si>
  <si>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</si>
  <si>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</si>
  <si>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</si>
  <si>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</si>
  <si>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</si>
  <si>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</si>
  <si>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</si>
  <si>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</si>
  <si>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</si>
  <si>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</si>
  <si>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</si>
  <si>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</si>
  <si>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</si>
  <si>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</si>
  <si>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</si>
  <si>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</si>
  <si>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</si>
  <si>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</si>
  <si>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</si>
  <si>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</si>
  <si>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</si>
  <si>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</si>
  <si>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</si>
  <si>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</si>
  <si>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</si>
  <si>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</si>
  <si>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</si>
  <si>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</si>
  <si>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</si>
  <si>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</si>
  <si>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</si>
  <si>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</si>
  <si>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</si>
  <si>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</si>
  <si>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</si>
  <si>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</si>
  <si>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</si>
  <si>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</si>
  <si>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</si>
  <si>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</si>
  <si>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</si>
  <si>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</si>
  <si>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</si>
  <si>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</si>
  <si>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</si>
  <si>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</si>
  <si>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</si>
  <si>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</si>
  <si>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</si>
  <si>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</si>
  <si>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</si>
  <si>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</si>
  <si>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</si>
  <si>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</si>
  <si>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</si>
  <si>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</si>
  <si>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</si>
  <si>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</si>
  <si>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</si>
  <si>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</si>
  <si>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</si>
  <si>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</si>
  <si>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</si>
  <si>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</si>
  <si>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</si>
  <si>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</si>
  <si>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</si>
  <si>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</si>
  <si>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</si>
  <si>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</si>
  <si>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</si>
  <si>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</si>
  <si>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</si>
  <si>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</si>
  <si>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</si>
  <si>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</si>
  <si>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</si>
  <si>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</si>
  <si>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</si>
  <si>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</si>
  <si>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</si>
  <si>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</si>
  <si>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</si>
  <si>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</si>
  <si>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</si>
  <si>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</si>
  <si>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</si>
  <si>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</si>
  <si>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</si>
  <si>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</si>
  <si>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</si>
  <si>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</si>
  <si>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</si>
  <si>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</si>
  <si>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</si>
  <si>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</si>
  <si>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</si>
  <si>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</si>
  <si>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</si>
  <si>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</si>
  <si>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</si>
  <si>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</si>
  <si>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</si>
  <si>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</si>
  <si>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</si>
  <si>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</si>
  <si>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</si>
  <si>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</si>
  <si>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</si>
  <si>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</si>
  <si>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</si>
  <si>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</si>
  <si>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</si>
  <si>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</si>
  <si>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</si>
  <si>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</si>
  <si>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</si>
  <si>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</si>
  <si>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</si>
  <si>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</si>
  <si>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</si>
  <si>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</si>
  <si>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</si>
  <si>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</si>
  <si>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</si>
  <si>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</si>
  <si>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</si>
  <si>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</si>
  <si>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</si>
  <si>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</si>
  <si>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</si>
  <si>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</si>
  <si>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</si>
  <si>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</si>
  <si>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</si>
  <si>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</si>
  <si>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</si>
  <si>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</si>
  <si>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</si>
  <si>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</si>
  <si>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</si>
  <si>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</si>
  <si>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</si>
  <si>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</si>
  <si>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</si>
  <si>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</si>
  <si>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</si>
  <si>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</si>
  <si>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</si>
  <si>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</si>
  <si>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</si>
  <si>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</si>
  <si>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</si>
  <si>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</si>
  <si>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</si>
  <si>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</si>
  <si>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</si>
  <si>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</si>
  <si>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</si>
  <si>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</si>
  <si>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</si>
  <si>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</si>
  <si>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</si>
  <si>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</si>
  <si>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</si>
  <si>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</si>
  <si>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</si>
  <si>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</si>
  <si>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</si>
  <si>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</si>
  <si>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</si>
  <si>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</si>
  <si>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</si>
  <si>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</si>
  <si>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</si>
  <si>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</si>
  <si>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</si>
  <si>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</si>
  <si>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</si>
  <si>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</si>
  <si>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</si>
  <si>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</si>
  <si>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</si>
  <si>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</si>
  <si>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</si>
  <si>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</si>
  <si>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</si>
  <si>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</si>
  <si>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</si>
  <si>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</si>
  <si>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</si>
  <si>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</si>
  <si>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</si>
  <si>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</si>
  <si>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</si>
  <si>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</si>
  <si>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</si>
  <si>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</si>
  <si>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</si>
  <si>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</si>
  <si>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</si>
  <si>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</si>
  <si>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</si>
  <si>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</si>
  <si>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</si>
  <si>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</si>
  <si>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</si>
  <si>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</si>
  <si>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</si>
  <si>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</si>
  <si>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</si>
  <si>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</si>
  <si>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</si>
  <si>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</si>
  <si>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</si>
  <si>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</si>
  <si>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</si>
  <si>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</si>
  <si>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</si>
  <si>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</si>
  <si>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</si>
  <si>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</si>
  <si>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</si>
  <si>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</si>
  <si>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</si>
  <si>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</si>
  <si>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</si>
  <si>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</si>
  <si>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</si>
  <si>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</si>
  <si>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</si>
  <si>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</si>
  <si>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</si>
  <si>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</si>
  <si>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</si>
  <si>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</si>
  <si>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</si>
  <si>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</si>
  <si>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</si>
  <si>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</si>
  <si>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</si>
  <si>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</si>
  <si>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</si>
  <si>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</si>
  <si>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</si>
  <si>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</si>
  <si>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</si>
  <si>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</si>
  <si>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</si>
  <si>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</si>
  <si>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</si>
  <si>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</si>
  <si>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</si>
  <si>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</si>
  <si>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</si>
  <si>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</si>
  <si>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</si>
  <si>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</si>
  <si>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</si>
  <si>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</si>
  <si>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</si>
  <si>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</si>
  <si>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</si>
  <si>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</si>
  <si>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</si>
  <si>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</si>
  <si>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</si>
  <si>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</si>
  <si>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</si>
  <si>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</si>
  <si>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</si>
  <si>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</si>
  <si>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</si>
  <si>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</si>
  <si>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</si>
  <si>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</si>
  <si>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</si>
  <si>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</si>
  <si>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</si>
  <si>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</si>
  <si>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</si>
  <si>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</si>
  <si>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</si>
  <si>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</si>
  <si>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</si>
  <si>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</si>
  <si>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</si>
  <si>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</si>
  <si>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</si>
  <si>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</si>
  <si>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</si>
  <si>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</si>
  <si>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</si>
  <si>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</si>
  <si>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</si>
  <si>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</si>
  <si>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</si>
  <si>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</si>
  <si>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</si>
  <si>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</si>
  <si>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</si>
  <si>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</si>
  <si>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</si>
  <si>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</si>
  <si>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</si>
  <si>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</si>
  <si>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</si>
  <si>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</si>
  <si>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</si>
  <si>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</si>
  <si>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</si>
  <si>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</si>
  <si>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</si>
  <si>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</si>
  <si>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</si>
  <si>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</si>
  <si>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</si>
  <si>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</si>
  <si>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</si>
  <si>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</si>
  <si>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</si>
  <si>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</si>
  <si>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</si>
  <si>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</si>
  <si>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</si>
  <si>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</si>
  <si>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</si>
  <si>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</si>
  <si>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</si>
  <si>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</si>
  <si>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</si>
  <si>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</si>
  <si>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</si>
  <si>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</si>
  <si>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</si>
  <si>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</si>
  <si>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</si>
  <si>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</si>
  <si>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</si>
  <si>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</si>
  <si>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</si>
  <si>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</si>
  <si>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</si>
  <si>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</si>
  <si>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</si>
  <si>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</si>
  <si>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</si>
  <si>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</si>
  <si>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</si>
  <si>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</si>
  <si>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</si>
  <si>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</si>
  <si>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</si>
  <si>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</si>
  <si>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</si>
  <si>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</si>
  <si>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</si>
  <si>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</si>
  <si>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</si>
  <si>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</si>
  <si>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</si>
  <si>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</si>
  <si>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</si>
  <si>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</si>
  <si>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</si>
  <si>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</si>
  <si>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</si>
  <si>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</si>
  <si>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</si>
  <si>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</si>
  <si>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</si>
  <si>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</si>
  <si>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</si>
  <si>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</si>
  <si>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</si>
  <si>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</si>
  <si>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</si>
  <si>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</si>
  <si>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</si>
  <si>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</si>
  <si>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</si>
  <si>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</si>
  <si>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</si>
  <si>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</si>
  <si>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</si>
  <si>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</si>
  <si>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</si>
  <si>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</si>
  <si>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</si>
  <si>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</si>
  <si>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</si>
  <si>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</si>
  <si>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</si>
  <si>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</si>
  <si>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</si>
  <si>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</si>
  <si>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</si>
  <si>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</si>
  <si>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</si>
  <si>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</si>
  <si>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</si>
  <si>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</si>
  <si>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</si>
  <si>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</si>
  <si>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</si>
  <si>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</si>
  <si>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</si>
  <si>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</si>
  <si>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</si>
  <si>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</si>
  <si>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</si>
  <si>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</si>
  <si>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</si>
  <si>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</si>
  <si>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</si>
  <si>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</si>
  <si>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</si>
  <si>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</si>
  <si>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</si>
  <si>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</si>
  <si>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</si>
  <si>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</si>
  <si>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</si>
  <si>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</si>
  <si>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</si>
  <si>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</si>
  <si>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</si>
  <si>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</si>
  <si>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</si>
  <si>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</si>
  <si>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</si>
  <si>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</si>
  <si>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</si>
  <si>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</si>
  <si>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</si>
  <si>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</si>
  <si>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</si>
  <si>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</si>
  <si>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</si>
  <si>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</si>
  <si>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</si>
  <si>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</si>
  <si>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</si>
  <si>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</si>
  <si>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</si>
  <si>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</si>
  <si>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</si>
  <si>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</si>
  <si>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</si>
  <si>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</si>
  <si>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</si>
  <si>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</si>
  <si>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</si>
  <si>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</si>
  <si>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</si>
  <si>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</si>
  <si>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</si>
  <si>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</si>
  <si>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</si>
  <si>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</si>
  <si>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</si>
  <si>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</si>
  <si>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</si>
  <si>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</si>
  <si>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</si>
  <si>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</si>
  <si>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</si>
  <si>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</si>
  <si>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</si>
  <si>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</si>
  <si>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</si>
  <si>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</si>
  <si>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</si>
  <si>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</si>
  <si>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</si>
  <si>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</si>
  <si>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</si>
  <si>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</si>
  <si>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</si>
  <si>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</si>
  <si>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</si>
  <si>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</si>
  <si>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</si>
  <si>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</si>
  <si>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</si>
  <si>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</si>
  <si>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</si>
  <si>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</si>
  <si>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</si>
  <si>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</si>
  <si>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</si>
  <si>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</si>
  <si>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</si>
  <si>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</si>
  <si>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</si>
  <si>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</si>
  <si>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</si>
  <si>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</si>
  <si>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</si>
  <si>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</si>
  <si>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</si>
  <si>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</si>
  <si>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</si>
  <si>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</si>
  <si>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</si>
  <si>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</si>
  <si>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</si>
  <si>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</si>
  <si>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</si>
  <si>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</si>
  <si>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</si>
  <si>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</si>
  <si>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</si>
  <si>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</si>
  <si>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</si>
  <si>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</si>
  <si>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</si>
  <si>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</si>
  <si>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</si>
  <si>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</si>
  <si>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</si>
  <si>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</si>
  <si>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</si>
  <si>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</si>
  <si>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</si>
  <si>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</si>
  <si>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</si>
  <si>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</si>
  <si>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</si>
  <si>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</si>
  <si>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</si>
  <si>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</si>
  <si>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</si>
  <si>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</si>
  <si>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</si>
  <si>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</si>
  <si>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</si>
  <si>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</si>
  <si>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</si>
  <si>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</si>
  <si>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</si>
  <si>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</si>
  <si>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</si>
  <si>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</si>
  <si>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</si>
  <si>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</si>
  <si>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</si>
  <si>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</si>
  <si>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</si>
  <si>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</si>
  <si>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</si>
  <si>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</si>
  <si>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</si>
  <si>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</si>
  <si>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</si>
  <si>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</si>
  <si>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</si>
  <si>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</si>
  <si>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</si>
  <si>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</si>
  <si>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</si>
  <si>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</si>
  <si>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</si>
  <si>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</si>
  <si>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</si>
  <si>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</si>
  <si>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</si>
  <si>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</si>
  <si>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</si>
  <si>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</si>
  <si>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</si>
  <si>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</si>
  <si>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</si>
  <si>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</si>
  <si>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</si>
  <si>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</si>
  <si>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</si>
  <si>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</si>
  <si>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</si>
  <si>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</si>
  <si>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</si>
  <si>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</si>
  <si>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</si>
  <si>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</si>
  <si>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</si>
  <si>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</si>
  <si>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</si>
  <si>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</si>
  <si>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</si>
  <si>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</si>
  <si>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</si>
  <si>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</si>
  <si>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</si>
  <si>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</si>
  <si>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</si>
  <si>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</si>
  <si>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</si>
  <si>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</si>
  <si>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</si>
  <si>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</si>
  <si>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</si>
  <si>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</si>
  <si>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</si>
  <si>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</si>
  <si>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</si>
  <si>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</si>
  <si>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</si>
  <si>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</si>
  <si>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</si>
  <si>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</si>
  <si>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</si>
  <si>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</si>
  <si>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</si>
  <si>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</si>
  <si>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</si>
  <si>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</si>
  <si>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</si>
  <si>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</si>
  <si>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</si>
  <si>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</si>
  <si>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</si>
  <si>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</si>
  <si>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</si>
  <si>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</si>
  <si>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</si>
  <si>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</si>
  <si>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</si>
  <si>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</si>
  <si>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</si>
  <si>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</si>
  <si>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</si>
  <si>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</si>
  <si>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</si>
  <si>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</si>
  <si>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</si>
  <si>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</si>
  <si>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</si>
  <si>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</si>
  <si>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</si>
  <si>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</si>
  <si>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</si>
  <si>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</si>
  <si>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</si>
  <si>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</si>
  <si>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</si>
  <si>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</si>
  <si>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</si>
  <si>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</si>
  <si>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</si>
  <si>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</si>
  <si>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</si>
  <si>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</si>
  <si>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</si>
  <si>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</si>
  <si>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</si>
  <si>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</si>
  <si>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</si>
  <si>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</si>
  <si>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</si>
  <si>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</si>
  <si>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</si>
  <si>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</si>
  <si>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</si>
  <si>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</si>
  <si>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</si>
  <si>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</si>
  <si>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</si>
  <si>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</si>
  <si>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</si>
  <si>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</si>
  <si>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</si>
  <si>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</si>
  <si>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</si>
  <si>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</si>
  <si>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</si>
  <si>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</si>
  <si>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</si>
  <si>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</si>
  <si>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</si>
  <si>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</si>
  <si>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</si>
  <si>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</si>
  <si>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</si>
  <si>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</si>
  <si>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</si>
  <si>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</si>
  <si>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</si>
  <si>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</si>
  <si>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</si>
  <si>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</si>
  <si>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</si>
  <si>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</si>
  <si>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</si>
  <si>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</si>
  <si>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</si>
  <si>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</si>
  <si>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</si>
  <si>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</si>
  <si>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</si>
  <si>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</si>
  <si>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</si>
  <si>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</si>
  <si>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</si>
  <si>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</si>
  <si>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</si>
  <si>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</si>
  <si>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</si>
  <si>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</si>
  <si>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</si>
  <si>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</si>
  <si>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</si>
  <si>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</si>
  <si>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</si>
  <si>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</si>
  <si>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</si>
  <si>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</si>
  <si>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</si>
  <si>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</si>
  <si>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</si>
  <si>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</si>
  <si>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</si>
  <si>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</si>
  <si>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</si>
  <si>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</si>
  <si>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</si>
  <si>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</si>
  <si>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</si>
  <si>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</si>
  <si>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</si>
  <si>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</si>
  <si>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</si>
  <si>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</si>
  <si>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</si>
  <si>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</si>
  <si>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</si>
  <si>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</si>
  <si>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</si>
  <si>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</si>
  <si>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</si>
  <si>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</si>
  <si>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</si>
  <si>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</si>
  <si>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</si>
  <si>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</si>
  <si>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</si>
  <si>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</si>
  <si>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</si>
  <si>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</si>
  <si>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</si>
  <si>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</si>
  <si>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</si>
  <si>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</si>
  <si>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</si>
  <si>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</si>
  <si>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</si>
  <si>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</si>
  <si>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</si>
  <si>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</si>
  <si>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</si>
  <si>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</si>
  <si>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</si>
  <si>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</si>
  <si>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</si>
  <si>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</si>
  <si>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</si>
  <si>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</si>
  <si>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</si>
  <si>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</si>
  <si>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</si>
  <si>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</si>
  <si>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</si>
  <si>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</si>
  <si>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</si>
  <si>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</si>
  <si>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</si>
  <si>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</si>
  <si>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</si>
  <si>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</si>
  <si>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</si>
  <si>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</si>
  <si>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</si>
  <si>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</si>
  <si>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</si>
  <si>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</si>
  <si>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</si>
  <si>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</si>
  <si>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</si>
  <si>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</si>
  <si>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</si>
  <si>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</si>
  <si>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</si>
  <si>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</si>
  <si>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</si>
  <si>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</si>
  <si>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</si>
  <si>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</si>
  <si>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</si>
  <si>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</si>
  <si>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</si>
  <si>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</si>
  <si>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</si>
  <si>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</si>
  <si>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</si>
  <si>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</si>
  <si>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</si>
  <si>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</si>
  <si>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</si>
  <si>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</si>
  <si>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</si>
  <si>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</si>
  <si>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</si>
  <si>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</si>
  <si>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</si>
  <si>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</si>
  <si>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</si>
  <si>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</si>
  <si>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</si>
  <si>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</si>
  <si>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</si>
  <si>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</si>
  <si>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</si>
  <si>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</si>
  <si>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</si>
  <si>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</si>
  <si>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</si>
  <si>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</si>
  <si>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</si>
  <si>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</si>
  <si>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</si>
  <si>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</si>
  <si>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</si>
  <si>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</si>
  <si>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</si>
  <si>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</si>
  <si>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</si>
  <si>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</si>
  <si>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</si>
  <si>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</si>
  <si>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</si>
  <si>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</si>
  <si>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</si>
  <si>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</si>
  <si>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</si>
  <si>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</si>
  <si>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</si>
  <si>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</si>
  <si>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</si>
  <si>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</si>
  <si>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</si>
  <si>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</si>
  <si>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</si>
  <si>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</si>
  <si>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</si>
  <si>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</si>
  <si>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</si>
  <si>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</si>
  <si>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</si>
  <si>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</si>
  <si>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</si>
  <si>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</si>
  <si>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</si>
  <si>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</si>
  <si>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</si>
  <si>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</si>
  <si>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</si>
  <si>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</si>
  <si>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</si>
  <si>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</si>
  <si>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</si>
  <si>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</si>
  <si>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</si>
  <si>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</si>
  <si>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</si>
  <si>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</si>
  <si>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</si>
  <si>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</si>
  <si>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</si>
  <si>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</si>
  <si>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</si>
  <si>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</si>
  <si>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</si>
  <si>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</si>
  <si>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</si>
  <si>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</si>
  <si>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</si>
  <si>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</si>
  <si>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</si>
  <si>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</si>
  <si>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</si>
  <si>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</si>
  <si>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</si>
  <si>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</si>
  <si>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</si>
  <si>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</si>
  <si>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</si>
  <si>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</si>
  <si>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</si>
  <si>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</si>
  <si>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</si>
  <si>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</si>
  <si>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</si>
  <si>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</si>
  <si>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</si>
  <si>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</si>
  <si>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</si>
  <si>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</si>
  <si>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</si>
  <si>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</si>
  <si>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</si>
  <si>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</si>
  <si>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</si>
  <si>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</si>
  <si>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</si>
  <si>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</si>
  <si>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</si>
  <si>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</si>
  <si>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</si>
  <si>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</si>
  <si>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</si>
  <si>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</si>
  <si>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</si>
  <si>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</si>
  <si>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</si>
  <si>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</si>
  <si>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</si>
  <si>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</si>
  <si>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</si>
  <si>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</si>
  <si>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</si>
  <si>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</si>
  <si>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</si>
  <si>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</si>
  <si>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</si>
  <si>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</si>
  <si>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</si>
  <si>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</si>
  <si>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</si>
  <si>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</si>
  <si>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</si>
  <si>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</si>
  <si>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</si>
  <si>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</si>
  <si>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</si>
  <si>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</si>
  <si>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</si>
  <si>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</si>
  <si>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</si>
  <si>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</si>
  <si>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</si>
  <si>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</si>
  <si>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</si>
  <si>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</si>
  <si>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</si>
  <si>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</si>
  <si>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</si>
  <si>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</si>
  <si>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</si>
  <si>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</si>
  <si>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</si>
  <si>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</si>
  <si>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</si>
  <si>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</si>
  <si>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</si>
  <si>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</si>
  <si>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</si>
  <si>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</si>
  <si>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</si>
  <si>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</si>
  <si>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</si>
  <si>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</si>
  <si>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</si>
  <si>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</si>
  <si>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</si>
  <si>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</si>
  <si>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</si>
  <si>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</si>
  <si>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</si>
  <si>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</si>
  <si>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</si>
  <si>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</si>
  <si>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</si>
  <si>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</si>
  <si>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</si>
  <si>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</si>
  <si>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</si>
  <si>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</si>
  <si>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</si>
  <si>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</si>
  <si>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</si>
  <si>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</si>
  <si>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</si>
  <si>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</si>
  <si>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</si>
  <si>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</si>
  <si>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</si>
  <si>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</si>
  <si>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</si>
  <si>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</si>
  <si>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</si>
  <si>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</si>
  <si>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</si>
  <si>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</si>
  <si>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</si>
  <si>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</si>
  <si>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</si>
  <si>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</si>
  <si>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</si>
  <si>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</si>
  <si>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</si>
  <si>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</si>
  <si>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</si>
  <si>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</si>
  <si>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</si>
  <si>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</si>
  <si>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</si>
  <si>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</si>
  <si>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</si>
  <si>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</si>
  <si>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</si>
  <si>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</si>
  <si>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</si>
  <si>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</si>
  <si>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</si>
  <si>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</si>
  <si>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</si>
  <si>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</si>
  <si>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</si>
  <si>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</si>
  <si>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</si>
  <si>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</si>
  <si>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</si>
  <si>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</si>
  <si>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</si>
  <si>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</si>
  <si>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</si>
  <si>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</si>
  <si>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</si>
  <si>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</si>
  <si>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</si>
  <si>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</si>
  <si>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</si>
  <si>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</si>
  <si>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</si>
  <si>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</si>
  <si>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</si>
  <si>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</si>
  <si>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</si>
  <si>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</si>
  <si>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</si>
  <si>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</si>
  <si>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</si>
  <si>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</si>
  <si>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</si>
  <si>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</si>
  <si>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</si>
  <si>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</si>
  <si>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</si>
  <si>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</si>
  <si>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</si>
  <si>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</si>
  <si>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</si>
  <si>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</si>
  <si>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</si>
  <si>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</si>
  <si>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</si>
  <si>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</si>
  <si>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</si>
  <si>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</si>
  <si>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</si>
  <si>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</si>
  <si>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</si>
  <si>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</si>
  <si>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</si>
  <si>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</si>
  <si>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</si>
  <si>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</si>
  <si>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</si>
  <si>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</si>
  <si>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</si>
  <si>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</si>
  <si>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</si>
  <si>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</si>
  <si>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</si>
  <si>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</si>
  <si>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</si>
  <si>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</si>
  <si>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</si>
  <si>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</si>
  <si>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</si>
  <si>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</si>
  <si>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</si>
  <si>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</si>
  <si>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</si>
  <si>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</si>
  <si>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</si>
  <si>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</si>
  <si>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</si>
  <si>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</si>
  <si>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</si>
  <si>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</si>
  <si>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</si>
  <si>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</si>
  <si>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</si>
  <si>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</si>
  <si>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</si>
  <si>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</si>
  <si>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</si>
  <si>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</si>
  <si>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</si>
  <si>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</si>
  <si>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</si>
  <si>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</si>
  <si>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</si>
  <si>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</si>
  <si>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</si>
  <si>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</si>
  <si>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</si>
  <si>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</si>
  <si>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</si>
  <si>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</si>
  <si>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</si>
  <si>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</si>
  <si>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</si>
  <si>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</si>
  <si>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</si>
  <si>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</si>
  <si>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</si>
  <si>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</si>
  <si>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</si>
  <si>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</si>
  <si>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</si>
  <si>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</si>
  <si>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</si>
  <si>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</si>
  <si>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</si>
  <si>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</si>
  <si>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</si>
  <si>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</si>
  <si>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</si>
  <si>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</si>
  <si>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</si>
  <si>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</si>
  <si>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</si>
  <si>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</si>
  <si>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</si>
  <si>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</si>
  <si>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</si>
  <si>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</si>
  <si>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</si>
  <si>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</si>
  <si>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</si>
  <si>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</si>
  <si>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</si>
  <si>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</si>
  <si>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</si>
  <si>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</si>
  <si>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</si>
  <si>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</si>
  <si>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</si>
  <si>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</si>
  <si>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</si>
  <si>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</si>
  <si>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</si>
  <si>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</si>
  <si>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</si>
  <si>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</si>
  <si>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</si>
  <si>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</si>
  <si>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</si>
  <si>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</si>
  <si>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</si>
  <si>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</si>
  <si>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</si>
  <si>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</si>
  <si>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</si>
  <si>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</si>
  <si>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</si>
  <si>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</si>
  <si>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</si>
  <si>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</si>
  <si>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</si>
  <si>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</si>
  <si>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</si>
  <si>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</si>
  <si>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</si>
  <si>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</si>
  <si>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</si>
  <si>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</si>
  <si>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</si>
  <si>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</si>
  <si>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</si>
  <si>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</si>
  <si>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</si>
  <si>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</si>
  <si>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</si>
  <si>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</si>
  <si>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</si>
  <si>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</si>
  <si>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</si>
  <si>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</si>
  <si>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</si>
  <si>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</si>
  <si>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</si>
  <si>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</si>
  <si>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</si>
  <si>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</si>
  <si>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</si>
  <si>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</si>
  <si>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</si>
  <si>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</si>
  <si>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</si>
  <si>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</si>
  <si>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</si>
  <si>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</si>
  <si>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</si>
  <si>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</si>
  <si>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</si>
  <si>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</si>
  <si>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</si>
  <si>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</si>
  <si>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</si>
  <si>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</si>
  <si>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</si>
  <si>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</si>
  <si>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</si>
  <si>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</si>
  <si>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</si>
  <si>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</si>
  <si>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</si>
  <si>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</si>
  <si>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</si>
  <si>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</si>
  <si>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</si>
  <si>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</si>
  <si>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</si>
  <si>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</si>
  <si>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</si>
  <si>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</si>
  <si>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</si>
  <si>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</si>
  <si>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</si>
  <si>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</si>
  <si>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</si>
  <si>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</si>
  <si>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</si>
  <si>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</si>
  <si>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</si>
  <si>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</si>
  <si>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</si>
  <si>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</si>
  <si>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</si>
  <si>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</si>
  <si>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</si>
  <si>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</si>
  <si>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</si>
  <si>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</si>
  <si>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</si>
  <si>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</si>
  <si>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</si>
  <si>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</si>
  <si>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</si>
  <si>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</si>
  <si>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</si>
  <si>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</si>
  <si>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</si>
  <si>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</si>
  <si>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</si>
  <si>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</si>
  <si>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</si>
  <si>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</si>
  <si>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</si>
  <si>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</si>
  <si>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</si>
  <si>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</si>
  <si>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</si>
  <si>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</si>
  <si>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</si>
  <si>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</si>
  <si>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</si>
  <si>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</si>
  <si>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</si>
  <si>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</si>
  <si>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</si>
  <si>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</si>
  <si>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</si>
  <si>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</si>
  <si>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</si>
  <si>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</si>
  <si>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</si>
  <si>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</si>
  <si>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</si>
  <si>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</si>
  <si>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</si>
  <si>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</si>
  <si>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</si>
  <si>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</si>
  <si>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</si>
  <si>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</si>
  <si>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</si>
  <si>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</si>
  <si>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</si>
  <si>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</si>
  <si>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</si>
  <si>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</si>
  <si>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</si>
  <si>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</si>
  <si>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</si>
  <si>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</si>
  <si>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</si>
  <si>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</si>
  <si>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</si>
  <si>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</si>
  <si>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</si>
  <si>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</si>
  <si>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</si>
  <si>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</si>
  <si>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</si>
  <si>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</si>
  <si>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</si>
  <si>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</si>
  <si>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</si>
  <si>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</si>
  <si>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</si>
  <si>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</si>
  <si>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</si>
  <si>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</si>
  <si>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</si>
  <si>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</si>
  <si>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</si>
  <si>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</si>
  <si>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</si>
  <si>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</si>
  <si>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</si>
  <si>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</si>
  <si>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</si>
  <si>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</si>
  <si>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</si>
  <si>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</si>
  <si>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</si>
  <si>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</si>
  <si>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</si>
  <si>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</si>
  <si>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</si>
  <si>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</si>
  <si>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</si>
  <si>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</si>
  <si>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</si>
  <si>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</si>
  <si>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</si>
  <si>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</si>
  <si>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</si>
  <si>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</si>
  <si>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</si>
  <si>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</si>
  <si>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</si>
  <si>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</si>
  <si>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</si>
  <si>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</si>
  <si>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</si>
  <si>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</si>
  <si>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</si>
  <si>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</si>
  <si>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</si>
  <si>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</si>
  <si>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</si>
  <si>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</si>
  <si>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</si>
  <si>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</si>
  <si>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</si>
  <si>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</si>
  <si>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</si>
  <si>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</si>
  <si>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</si>
  <si>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</si>
  <si>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</si>
  <si>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</si>
  <si>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</si>
  <si>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</si>
  <si>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</si>
  <si>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</si>
  <si>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</si>
  <si>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</si>
  <si>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</si>
  <si>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</si>
  <si>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</si>
  <si>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</si>
  <si>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</si>
  <si>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</si>
  <si>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</si>
  <si>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</si>
  <si>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</si>
  <si>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</si>
  <si>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</si>
  <si>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</si>
  <si>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</si>
  <si>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</si>
  <si>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</si>
  <si>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</si>
  <si>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</si>
  <si>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</si>
  <si>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</si>
  <si>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</si>
  <si>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</si>
  <si>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</si>
  <si>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</si>
  <si>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</si>
  <si>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</si>
  <si>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</si>
  <si>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</si>
  <si>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</si>
  <si>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</si>
  <si>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</si>
  <si>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</si>
  <si>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</si>
  <si>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</si>
  <si>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</si>
  <si>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</si>
  <si>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</si>
  <si>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</si>
  <si>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</si>
  <si>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</si>
  <si>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</si>
  <si>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</si>
  <si>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</si>
  <si>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</si>
  <si>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</si>
  <si>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</si>
  <si>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</si>
  <si>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</si>
  <si>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</si>
  <si>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</si>
  <si>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</si>
  <si>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</si>
  <si>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</si>
  <si>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</si>
  <si>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</si>
  <si>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</si>
  <si>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</si>
  <si>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</si>
  <si>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</si>
  <si>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</si>
  <si>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</si>
  <si>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</si>
  <si>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</si>
  <si>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</si>
  <si>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</si>
  <si>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</si>
  <si>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</si>
  <si>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</si>
  <si>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</si>
  <si>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</si>
  <si>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</si>
  <si>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</si>
  <si>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</si>
  <si>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</si>
  <si>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</si>
  <si>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</si>
  <si>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</si>
  <si>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</si>
  <si>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</si>
  <si>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</si>
  <si>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</si>
  <si>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</si>
  <si>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</si>
  <si>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</si>
  <si>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</si>
  <si>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</si>
  <si>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</si>
  <si>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</si>
  <si>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</si>
  <si>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</si>
  <si>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</si>
  <si>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</si>
  <si>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</si>
  <si>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</si>
  <si>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</si>
  <si>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</si>
  <si>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</si>
  <si>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</si>
  <si>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</si>
  <si>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</si>
  <si>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</si>
  <si>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</si>
  <si>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</si>
  <si>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</si>
  <si>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</si>
  <si>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</si>
  <si>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</si>
  <si>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</si>
  <si>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</si>
  <si>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</si>
  <si>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</si>
  <si>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</si>
  <si>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</si>
  <si>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</si>
  <si>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</si>
  <si>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</si>
  <si>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</si>
  <si>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</si>
  <si>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</si>
  <si>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</si>
  <si>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</si>
  <si>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</si>
  <si>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</si>
  <si>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</si>
  <si>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</si>
  <si>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</si>
  <si>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</si>
  <si>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</si>
  <si>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</si>
  <si>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</si>
  <si>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</si>
  <si>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</si>
  <si>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</si>
  <si>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</si>
  <si>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</si>
  <si>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</si>
  <si>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</si>
  <si>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</si>
  <si>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</si>
  <si>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</si>
  <si>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</si>
  <si>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</si>
  <si>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</si>
  <si>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</si>
  <si>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</si>
  <si>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</si>
  <si>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</si>
  <si>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</si>
  <si>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</si>
  <si>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</si>
  <si>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</si>
  <si>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</si>
  <si>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</si>
  <si>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</si>
  <si>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</si>
  <si>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</si>
  <si>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</si>
  <si>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</si>
  <si>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</si>
  <si>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</si>
  <si>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</si>
  <si>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</si>
  <si>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</si>
  <si>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</si>
  <si>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</si>
  <si>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</si>
  <si>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</si>
  <si>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</si>
  <si>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</si>
  <si>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</si>
  <si>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</si>
  <si>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</si>
  <si>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</si>
  <si>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</si>
  <si>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</si>
  <si>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</si>
  <si>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</si>
  <si>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</si>
  <si>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</si>
  <si>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</si>
  <si>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</si>
  <si>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</si>
  <si>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</si>
  <si>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</si>
  <si>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</si>
  <si>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</si>
  <si>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</si>
  <si>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</si>
  <si>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</si>
  <si>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</si>
  <si>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</si>
  <si>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</si>
  <si>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</si>
  <si>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</si>
  <si>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</si>
  <si>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</si>
  <si>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</si>
  <si>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</si>
  <si>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</si>
  <si>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</si>
  <si>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</si>
  <si>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</si>
  <si>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</si>
  <si>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</si>
  <si>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</si>
  <si>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</si>
  <si>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</si>
  <si>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</si>
  <si>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</si>
  <si>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</si>
  <si>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</si>
  <si>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</si>
  <si>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</si>
  <si>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</si>
  <si>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</si>
  <si>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</si>
  <si>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</si>
  <si>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</si>
  <si>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</si>
  <si>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</si>
  <si>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</si>
  <si>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</si>
  <si>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</si>
  <si>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</si>
  <si>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</si>
  <si>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</si>
  <si>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</si>
  <si>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</si>
  <si>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</si>
  <si>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</si>
  <si>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</si>
  <si>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</si>
  <si>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</si>
  <si>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</si>
  <si>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</si>
  <si>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</si>
  <si>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</si>
  <si>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</si>
  <si>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</si>
  <si>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</si>
  <si>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</si>
  <si>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</si>
  <si>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</si>
  <si>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</si>
  <si>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</si>
  <si>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</si>
  <si>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</si>
  <si>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</si>
  <si>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</si>
  <si>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</si>
  <si>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</si>
  <si>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</si>
  <si>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</si>
  <si>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</si>
  <si>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</si>
  <si>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</si>
  <si>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</si>
  <si>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</si>
  <si>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</si>
  <si>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</si>
  <si>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</si>
  <si>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</si>
  <si>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</si>
  <si>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</si>
  <si>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</si>
  <si>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</si>
  <si>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</si>
  <si>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</si>
  <si>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</si>
  <si>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</si>
  <si>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</si>
  <si>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</si>
  <si>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</si>
  <si>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</si>
  <si>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</si>
  <si>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</si>
  <si>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</si>
  <si>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</si>
  <si>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</si>
  <si>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</si>
  <si>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</si>
  <si>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</si>
  <si>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</si>
  <si>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</si>
  <si>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</si>
  <si>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</si>
  <si>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</si>
  <si>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</si>
  <si>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</si>
  <si>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</si>
  <si>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</si>
  <si>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</si>
  <si>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</si>
  <si>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</si>
  <si>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</si>
  <si>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</si>
  <si>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</si>
  <si>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</si>
  <si>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</si>
  <si>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</si>
  <si>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</si>
  <si>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</si>
  <si>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</si>
  <si>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</si>
  <si>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</si>
  <si>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</si>
  <si>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</si>
  <si>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</si>
  <si>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</si>
  <si>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</si>
  <si>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</si>
  <si>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</si>
  <si>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</si>
  <si>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</si>
  <si>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</si>
  <si>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</si>
  <si>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</si>
  <si>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</si>
  <si>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</si>
  <si>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</si>
  <si>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</si>
  <si>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</si>
  <si>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</si>
  <si>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</si>
  <si>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</si>
  <si>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</si>
  <si>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</si>
  <si>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</si>
  <si>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</si>
  <si>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</si>
  <si>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</si>
  <si>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</si>
  <si>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</si>
  <si>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</si>
  <si>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</si>
  <si>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</si>
  <si>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</si>
  <si>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</si>
  <si>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</si>
  <si>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</si>
  <si>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</si>
  <si>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</si>
  <si>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</si>
  <si>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</si>
  <si>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</si>
  <si>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</si>
  <si>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</si>
  <si>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</si>
  <si>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</si>
  <si>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</si>
  <si>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</si>
  <si>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</si>
  <si>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</si>
  <si>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</si>
  <si>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</si>
  <si>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</si>
  <si>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</si>
  <si>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</si>
  <si>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</si>
  <si>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</si>
  <si>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</si>
  <si>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</si>
  <si>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</si>
  <si>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</si>
  <si>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</si>
  <si>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</si>
  <si>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</si>
  <si>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</si>
  <si>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</si>
  <si>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</si>
  <si>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</si>
  <si>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</si>
  <si>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</si>
  <si>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</si>
  <si>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</si>
  <si>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</si>
  <si>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</si>
  <si>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</si>
  <si>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</si>
  <si>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</si>
  <si>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</si>
  <si>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</si>
  <si>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</si>
  <si>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</si>
  <si>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</si>
  <si>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</si>
  <si>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</si>
  <si>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</si>
  <si>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</si>
  <si>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</si>
  <si>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</si>
  <si>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</si>
  <si>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</si>
  <si>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</si>
  <si>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</si>
  <si>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</si>
  <si>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</si>
  <si>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</si>
  <si>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</si>
  <si>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</si>
  <si>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</si>
  <si>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</si>
  <si>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</si>
  <si>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</si>
  <si>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</si>
  <si>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</si>
  <si>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</si>
  <si>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</si>
  <si>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</si>
  <si>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</si>
  <si>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</si>
  <si>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</si>
  <si>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</si>
  <si>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</si>
  <si>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</si>
  <si>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</si>
  <si>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</si>
  <si>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</si>
  <si>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</si>
  <si>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</si>
  <si>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</si>
  <si>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</si>
  <si>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</si>
  <si>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</si>
  <si>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</si>
  <si>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</si>
  <si>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</si>
  <si>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</si>
  <si>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</si>
  <si>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</si>
  <si>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</si>
  <si>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</si>
  <si>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</si>
  <si>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</si>
  <si>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</si>
  <si>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</si>
  <si>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</si>
  <si>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</si>
  <si>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</si>
  <si>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</si>
  <si>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</si>
  <si>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</si>
  <si>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</si>
  <si>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</si>
  <si>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</si>
  <si>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</si>
  <si>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</si>
  <si>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</si>
  <si>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</si>
  <si>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</si>
  <si>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</si>
  <si>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</si>
  <si>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</si>
  <si>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</si>
  <si>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</si>
  <si>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</si>
  <si>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</si>
  <si>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</si>
  <si>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</si>
  <si>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</si>
  <si>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</si>
  <si>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</si>
  <si>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</si>
  <si>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</si>
  <si>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</si>
  <si>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</si>
  <si>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</si>
  <si>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</si>
  <si>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</si>
  <si>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</si>
  <si>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</si>
  <si>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</si>
  <si>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</si>
  <si>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</si>
  <si>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</si>
  <si>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</si>
  <si>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</si>
  <si>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</si>
  <si>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</si>
  <si>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</si>
  <si>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</si>
  <si>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</si>
  <si>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</si>
  <si>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</si>
  <si>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</si>
  <si>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</si>
  <si>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</si>
  <si>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</si>
  <si>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</si>
  <si>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</si>
  <si>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</si>
  <si>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</si>
  <si>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</si>
  <si>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</si>
  <si>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</si>
  <si>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</si>
  <si>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</si>
  <si>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</si>
  <si>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</si>
  <si>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</si>
  <si>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</si>
  <si>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</si>
  <si>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</si>
  <si>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</si>
  <si>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</si>
  <si>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</si>
  <si>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</si>
  <si>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</si>
  <si>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</si>
  <si>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</si>
  <si>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</si>
  <si>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</si>
  <si>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</si>
  <si>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</si>
  <si>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</si>
  <si>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</si>
  <si>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</si>
  <si>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</si>
  <si>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</si>
  <si>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</si>
  <si>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</si>
  <si>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</si>
  <si>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</si>
  <si>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</si>
  <si>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</si>
  <si>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</si>
  <si>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</si>
  <si>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</si>
  <si>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</si>
  <si>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</si>
  <si>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</si>
  <si>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</si>
  <si>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</si>
  <si>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</si>
  <si>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</si>
  <si>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</si>
  <si>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</si>
  <si>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</si>
  <si>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</si>
  <si>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</si>
  <si>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</si>
  <si>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</si>
  <si>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</si>
  <si>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</si>
  <si>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</si>
  <si>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</si>
  <si>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</si>
  <si>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</si>
  <si>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</si>
  <si>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</si>
  <si>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</si>
  <si>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</si>
  <si>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</si>
  <si>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</si>
  <si>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</si>
  <si>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</si>
  <si>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</si>
  <si>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</si>
  <si>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</si>
  <si>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</si>
  <si>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</si>
  <si>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</si>
  <si>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</si>
  <si>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</si>
  <si>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</si>
  <si>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</si>
  <si>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</si>
  <si>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</si>
  <si>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</si>
  <si>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</si>
  <si>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</si>
  <si>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</si>
  <si>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</si>
  <si>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</si>
  <si>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</si>
  <si>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</si>
  <si>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</si>
  <si>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</si>
  <si>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</si>
  <si>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</si>
  <si>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</si>
  <si>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</si>
  <si>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</si>
  <si>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</si>
  <si>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</si>
  <si>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</si>
  <si>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</si>
  <si>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</si>
  <si>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</si>
  <si>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</si>
  <si>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</si>
  <si>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</si>
  <si>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</si>
  <si>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</si>
  <si>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</si>
  <si>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</si>
  <si>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</si>
  <si>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</si>
  <si>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</si>
  <si>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</si>
  <si>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</si>
  <si>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</si>
  <si>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</si>
  <si>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</si>
  <si>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</si>
  <si>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</si>
  <si>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</si>
  <si>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</si>
  <si>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</si>
  <si>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</si>
  <si>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</si>
  <si>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</si>
  <si>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</si>
  <si>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</si>
  <si>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</si>
  <si>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</si>
  <si>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</si>
  <si>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</si>
  <si>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</si>
  <si>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</si>
  <si>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</si>
  <si>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</si>
  <si>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</si>
  <si>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</si>
  <si>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</si>
  <si>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</si>
  <si>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</si>
  <si>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</si>
  <si>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</si>
  <si>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</si>
  <si>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</si>
  <si>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</si>
  <si>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</si>
  <si>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</si>
  <si>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</si>
  <si>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</si>
  <si>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</si>
  <si>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</si>
  <si>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</si>
  <si>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</si>
  <si>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</si>
  <si>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</si>
  <si>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</si>
  <si>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</si>
  <si>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</si>
  <si>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</si>
  <si>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</si>
  <si>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</si>
  <si>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</si>
  <si>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</si>
  <si>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</si>
  <si>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</si>
  <si>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</si>
  <si>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</si>
  <si>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</si>
  <si>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</si>
  <si>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</si>
  <si>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</si>
  <si>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</si>
  <si>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</si>
  <si>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</si>
  <si>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</si>
  <si>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</si>
  <si>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</si>
  <si>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</si>
  <si>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</si>
  <si>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</si>
  <si>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</si>
  <si>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</si>
  <si>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</si>
  <si>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</si>
  <si>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</si>
  <si>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</si>
  <si>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</si>
  <si>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</si>
  <si>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</si>
  <si>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</si>
  <si>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</si>
  <si>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</si>
  <si>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</si>
  <si>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</si>
  <si>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</si>
  <si>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</si>
  <si>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</si>
  <si>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</si>
  <si>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</si>
  <si>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</si>
  <si>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</si>
  <si>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</si>
  <si>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</si>
  <si>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</si>
  <si>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</si>
  <si>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</si>
  <si>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</si>
  <si>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</si>
  <si>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</si>
  <si>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</si>
  <si>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</si>
  <si>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</si>
  <si>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</si>
  <si>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</si>
  <si>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</si>
  <si>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</si>
  <si>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</si>
  <si>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</si>
  <si>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</si>
  <si>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</si>
  <si>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</si>
  <si>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</si>
  <si>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</si>
  <si>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</si>
  <si>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</si>
  <si>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</si>
  <si>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</si>
  <si>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</si>
  <si>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</si>
  <si>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</si>
  <si>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</si>
  <si>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</si>
  <si>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</si>
  <si>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</si>
  <si>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</si>
  <si>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</si>
  <si>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</si>
  <si>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</si>
  <si>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</si>
  <si>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</si>
  <si>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</si>
  <si>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</si>
  <si>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</si>
  <si>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</si>
  <si>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</si>
  <si>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</si>
  <si>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</si>
  <si>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</si>
  <si>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</si>
  <si>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</si>
  <si>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</si>
  <si>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</si>
  <si>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</si>
  <si>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</si>
  <si>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</si>
  <si>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</si>
  <si>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</si>
  <si>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</si>
  <si>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</si>
  <si>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</si>
  <si>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</si>
  <si>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</si>
  <si>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</si>
  <si>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</si>
  <si>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</si>
  <si>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</si>
  <si>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</si>
  <si>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</si>
  <si>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</si>
  <si>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</si>
  <si>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</si>
  <si>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</si>
  <si>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</si>
  <si>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</si>
  <si>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</si>
  <si>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</si>
  <si>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</si>
  <si>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</si>
  <si>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</si>
  <si>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</si>
  <si>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</si>
  <si>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</si>
  <si>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</si>
  <si>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</si>
  <si>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</si>
  <si>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</si>
  <si>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</si>
  <si>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</si>
  <si>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</si>
  <si>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</si>
  <si>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</si>
  <si>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</si>
  <si>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</si>
  <si>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</si>
  <si>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</si>
  <si>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</si>
  <si>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</si>
  <si>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</si>
  <si>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</si>
  <si>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</si>
  <si>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</si>
  <si>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</si>
  <si>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</si>
  <si>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</si>
  <si>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</si>
  <si>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</si>
  <si>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</si>
  <si>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</si>
  <si>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</si>
  <si>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</si>
  <si>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</si>
  <si>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</si>
  <si>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</si>
  <si>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</si>
  <si>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</si>
  <si>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</si>
  <si>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</si>
  <si>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</si>
  <si>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</si>
  <si>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</si>
  <si>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</si>
  <si>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</si>
  <si>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</si>
  <si>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</si>
  <si>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</si>
  <si>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</si>
  <si>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</si>
  <si>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</si>
  <si>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</si>
  <si>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</si>
  <si>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</si>
  <si>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</si>
  <si>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</si>
  <si>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</si>
  <si>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</si>
  <si>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</si>
  <si>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</si>
  <si>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</si>
  <si>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</si>
  <si>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</si>
  <si>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</si>
  <si>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</si>
  <si>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</si>
  <si>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</si>
  <si>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</si>
  <si>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</si>
  <si>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</si>
  <si>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</si>
  <si>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</si>
  <si>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</si>
  <si>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</si>
  <si>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</si>
  <si>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</si>
  <si>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</si>
  <si>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</si>
  <si>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</si>
  <si>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</si>
  <si>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</si>
  <si>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</si>
  <si>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</si>
  <si>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</si>
  <si>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</si>
  <si>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</si>
  <si>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</si>
  <si>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</si>
  <si>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</si>
  <si>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</si>
  <si>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</si>
  <si>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</si>
  <si>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</si>
  <si>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</si>
  <si>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</si>
  <si>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</si>
  <si>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</si>
  <si>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</si>
  <si>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</si>
  <si>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</si>
  <si>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</si>
  <si>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</si>
  <si>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</si>
  <si>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</si>
  <si>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</si>
  <si>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</si>
  <si>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</si>
  <si>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</si>
  <si>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</si>
  <si>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</si>
  <si>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</si>
  <si>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</si>
  <si>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</si>
  <si>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</si>
  <si>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</si>
  <si>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</si>
  <si>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</si>
  <si>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</si>
  <si>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</si>
  <si>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</si>
  <si>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</si>
  <si>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</si>
  <si>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</si>
  <si>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</si>
  <si>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</si>
  <si>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</si>
  <si>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</si>
  <si>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</si>
  <si>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</si>
  <si>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</si>
  <si>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</si>
  <si>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</si>
  <si>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</si>
  <si>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</si>
  <si>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</si>
  <si>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</si>
  <si>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</si>
  <si>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</si>
  <si>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</si>
  <si>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</si>
  <si>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</si>
  <si>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</si>
  <si>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</si>
  <si>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</si>
  <si>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</si>
  <si>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</si>
  <si>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</si>
  <si>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</si>
  <si>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</si>
  <si>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</si>
  <si>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</si>
  <si>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</si>
  <si>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</si>
  <si>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</si>
  <si>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</si>
  <si>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</si>
  <si>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</si>
  <si>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</si>
  <si>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</si>
  <si>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</si>
  <si>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</si>
  <si>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</si>
  <si>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</si>
  <si>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</si>
  <si>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</si>
  <si>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</si>
  <si>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</si>
  <si>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</si>
  <si>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</si>
  <si>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</si>
  <si>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</si>
  <si>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</si>
  <si>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</si>
  <si>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</si>
  <si>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</si>
  <si>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</si>
  <si>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</si>
  <si>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</si>
  <si>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</si>
  <si>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</si>
  <si>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</si>
  <si>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</si>
  <si>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</si>
  <si>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</si>
  <si>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</si>
  <si>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</si>
  <si>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</si>
  <si>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</si>
  <si>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</si>
  <si>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</si>
  <si>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</si>
  <si>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</si>
  <si>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</si>
  <si>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</si>
  <si>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</si>
  <si>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</si>
  <si>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</si>
  <si>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</si>
  <si>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</si>
  <si>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</si>
  <si>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</si>
  <si>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</si>
  <si>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</si>
  <si>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</si>
  <si>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</si>
  <si>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</si>
  <si>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</si>
  <si>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</si>
  <si>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</si>
  <si>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</si>
  <si>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</si>
  <si>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</si>
  <si>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</si>
  <si>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</si>
  <si>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</si>
  <si>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</si>
  <si>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</si>
  <si>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</si>
  <si>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</si>
  <si>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</si>
  <si>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</si>
  <si>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</si>
  <si>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</si>
  <si>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</si>
  <si>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</si>
  <si>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</si>
  <si>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</si>
  <si>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</si>
  <si>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</si>
  <si>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</si>
  <si>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</si>
  <si>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</si>
  <si>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</si>
  <si>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</si>
  <si>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</si>
  <si>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</si>
  <si>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</si>
  <si>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</si>
  <si>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</si>
  <si>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</si>
  <si>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</si>
  <si>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</si>
  <si>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</si>
  <si>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</si>
  <si>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</si>
  <si>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</si>
  <si>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</si>
  <si>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</si>
  <si>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</si>
  <si>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</si>
  <si>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</si>
  <si>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</si>
  <si>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</si>
  <si>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</si>
  <si>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</si>
  <si>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</si>
  <si>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</si>
  <si>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</si>
  <si>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</si>
  <si>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</si>
  <si>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</si>
  <si>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</si>
  <si>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</si>
  <si>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</si>
  <si>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</si>
  <si>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</si>
  <si>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</si>
  <si>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</si>
  <si>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</si>
  <si>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</si>
  <si>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</si>
  <si>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</si>
  <si>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</si>
  <si>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</si>
  <si>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</si>
  <si>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</si>
  <si>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</si>
  <si>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</si>
  <si>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</si>
  <si>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</si>
  <si>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</si>
  <si>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</si>
  <si>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</si>
  <si>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</si>
  <si>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</si>
  <si>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</si>
  <si>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</si>
  <si>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</si>
  <si>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</si>
  <si>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</si>
  <si>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</si>
  <si>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</si>
  <si>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</si>
  <si>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</si>
  <si>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</si>
  <si>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</si>
  <si>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</si>
  <si>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</si>
  <si>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</si>
  <si>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</si>
  <si>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</si>
  <si>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</si>
  <si>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</si>
  <si>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</si>
  <si>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</si>
  <si>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</si>
  <si>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</si>
  <si>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</si>
  <si>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</si>
  <si>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</si>
  <si>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</si>
  <si>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</si>
  <si>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</si>
  <si>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</si>
  <si>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</si>
  <si>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</si>
  <si>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</si>
  <si>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</si>
  <si>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</si>
  <si>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</si>
  <si>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</si>
  <si>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</si>
  <si>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</si>
  <si>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</si>
  <si>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</si>
  <si>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</si>
  <si>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</si>
  <si>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</si>
  <si>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</si>
  <si>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</si>
  <si>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</si>
  <si>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</si>
  <si>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</si>
  <si>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</si>
  <si>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</si>
  <si>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</si>
  <si>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</si>
  <si>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</si>
  <si>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</si>
  <si>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</si>
  <si>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</si>
  <si>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</si>
  <si>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</si>
  <si>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</si>
  <si>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</si>
  <si>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</si>
  <si>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</si>
  <si>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</si>
  <si>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</si>
  <si>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</si>
  <si>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</si>
  <si>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</si>
  <si>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</si>
  <si>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</si>
  <si>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</si>
  <si>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</si>
  <si>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</si>
  <si>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</si>
  <si>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</si>
  <si>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</si>
  <si>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</si>
  <si>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</si>
  <si>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</si>
  <si>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</si>
  <si>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</si>
  <si>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</si>
  <si>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</si>
  <si>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</si>
  <si>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</si>
  <si>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</si>
  <si>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</si>
  <si>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</si>
  <si>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</si>
  <si>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</si>
  <si>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</si>
  <si>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</si>
  <si>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</si>
  <si>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</si>
  <si>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</si>
  <si>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</si>
  <si>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</si>
  <si>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</si>
  <si>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</si>
  <si>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</si>
  <si>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</si>
  <si>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</si>
  <si>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</si>
  <si>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</si>
  <si>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</si>
  <si>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</si>
  <si>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</si>
  <si>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</si>
  <si>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</si>
  <si>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</si>
  <si>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</si>
  <si>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</si>
  <si>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</si>
  <si>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</si>
  <si>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</si>
  <si>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</si>
  <si>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</si>
  <si>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</si>
  <si>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</si>
  <si>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</si>
  <si>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</si>
  <si>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</si>
  <si>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</si>
  <si>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</si>
  <si>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</si>
  <si>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</si>
  <si>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</si>
  <si>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</si>
  <si>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</si>
  <si>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</si>
  <si>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</si>
  <si>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</si>
  <si>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</si>
  <si>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</si>
  <si>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</si>
  <si>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</si>
  <si>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</si>
  <si>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</si>
  <si>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</si>
  <si>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</si>
  <si>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</si>
  <si>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</si>
  <si>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</si>
  <si>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</si>
  <si>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</si>
  <si>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</si>
  <si>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</si>
  <si>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</si>
  <si>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</si>
  <si>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</si>
  <si>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</si>
  <si>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</si>
  <si>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</si>
  <si>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</si>
  <si>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</si>
  <si>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</si>
  <si>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</si>
  <si>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</si>
  <si>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</si>
  <si>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</si>
  <si>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</si>
  <si>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</si>
  <si>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</si>
  <si>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</si>
  <si>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</si>
  <si>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</si>
  <si>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</si>
  <si>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</si>
  <si>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</si>
  <si>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</si>
  <si>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</si>
  <si>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</si>
  <si>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</si>
  <si>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</si>
  <si>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</si>
  <si>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</si>
  <si>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</si>
  <si>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</si>
  <si>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</si>
  <si>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</si>
  <si>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</si>
  <si>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</si>
  <si>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</si>
  <si>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</si>
  <si>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</si>
  <si>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</si>
  <si>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</si>
  <si>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</si>
  <si>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</si>
  <si>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</si>
  <si>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</si>
  <si>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</si>
  <si>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</si>
  <si>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</si>
  <si>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</si>
  <si>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</si>
  <si>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</si>
  <si>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</si>
  <si>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</si>
  <si>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</si>
  <si>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</si>
  <si>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</si>
  <si>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</si>
  <si>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</si>
  <si>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</si>
  <si>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</si>
  <si>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</si>
  <si>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</si>
  <si>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</si>
  <si>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</si>
  <si>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</si>
  <si>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</si>
  <si>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</si>
  <si>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</si>
  <si>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</si>
  <si>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</si>
  <si>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</si>
  <si>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</si>
  <si>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</si>
  <si>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</si>
  <si>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</si>
  <si>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</si>
  <si>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</si>
  <si>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</si>
  <si>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</si>
  <si>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</si>
  <si>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</si>
  <si>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</si>
  <si>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</si>
  <si>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</si>
  <si>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</si>
  <si>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</si>
  <si>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</si>
  <si>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</si>
  <si>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</si>
  <si>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</si>
  <si>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</si>
  <si>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</si>
  <si>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</si>
  <si>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</si>
  <si>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</si>
  <si>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</si>
  <si>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</si>
  <si>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</si>
  <si>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</si>
  <si>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</si>
  <si>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</si>
  <si>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</si>
  <si>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</si>
  <si>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</si>
  <si>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</si>
  <si>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</si>
  <si>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</si>
  <si>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</si>
  <si>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</si>
  <si>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</si>
  <si>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</si>
  <si>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</si>
  <si>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</si>
  <si>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</si>
  <si>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</si>
  <si>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</si>
  <si>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</si>
  <si>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</si>
  <si>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</si>
  <si>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</si>
  <si>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</si>
  <si>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</si>
  <si>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</si>
  <si>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</si>
  <si>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</si>
  <si>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</si>
  <si>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</si>
  <si>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</si>
  <si>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</si>
  <si>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</si>
  <si>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</si>
  <si>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</si>
  <si>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</si>
  <si>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</si>
  <si>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</si>
  <si>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</si>
  <si>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</si>
  <si>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</si>
  <si>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</si>
  <si>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</si>
  <si>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</si>
  <si>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</si>
  <si>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</si>
  <si>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</si>
  <si>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</si>
  <si>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</si>
  <si>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</si>
  <si>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</si>
  <si>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</si>
  <si>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</si>
  <si>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</si>
  <si>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</si>
  <si>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</si>
  <si>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</si>
  <si>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</si>
  <si>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</si>
  <si>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</si>
  <si>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</si>
  <si>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</si>
  <si>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</si>
  <si>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</si>
  <si>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</si>
  <si>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</si>
  <si>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</si>
  <si>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</si>
  <si>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</si>
  <si>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</si>
  <si>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</si>
  <si>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</si>
  <si>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</si>
  <si>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</si>
  <si>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</si>
  <si>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</si>
  <si>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</si>
  <si>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</si>
  <si>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</si>
  <si>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</si>
  <si>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</si>
  <si>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</si>
  <si>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</si>
  <si>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</si>
  <si>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</si>
  <si>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</si>
  <si>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</si>
  <si>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</si>
  <si>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</si>
  <si>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</si>
  <si>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</si>
  <si>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</si>
  <si>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</si>
  <si>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</si>
  <si>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</si>
  <si>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</si>
  <si>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</si>
  <si>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</si>
  <si>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</si>
  <si>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</si>
  <si>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</si>
  <si>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</si>
  <si>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</si>
  <si>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</si>
  <si>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</si>
  <si>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</si>
  <si>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</si>
  <si>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</si>
  <si>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</si>
  <si>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</si>
  <si>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</si>
  <si>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</si>
  <si>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</si>
  <si>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</si>
  <si>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</si>
  <si>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</si>
  <si>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</si>
  <si>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</si>
  <si>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</si>
  <si>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</si>
  <si>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</si>
  <si>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</si>
  <si>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</si>
  <si>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</si>
  <si>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</si>
  <si>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</si>
  <si>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</si>
  <si>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</si>
  <si>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</si>
  <si>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</si>
  <si>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</si>
  <si>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</si>
  <si>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</si>
  <si>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</si>
  <si>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</si>
  <si>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</si>
  <si>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</si>
  <si>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</si>
  <si>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</si>
  <si>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</si>
  <si>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</si>
  <si>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</si>
  <si>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</si>
  <si>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</si>
  <si>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</si>
  <si>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</si>
  <si>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</si>
  <si>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</si>
  <si>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</si>
  <si>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</si>
  <si>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</si>
  <si>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</si>
  <si>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</si>
  <si>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</si>
  <si>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</si>
  <si>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</si>
  <si>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</si>
  <si>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</si>
  <si>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</si>
  <si>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</si>
  <si>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</si>
  <si>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</si>
  <si>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</si>
  <si>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</si>
  <si>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</si>
  <si>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</si>
  <si>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</si>
  <si>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</si>
  <si>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</si>
  <si>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</si>
  <si>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</si>
  <si>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</si>
  <si>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</si>
  <si>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</si>
  <si>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</si>
  <si>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</si>
  <si>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</si>
  <si>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</si>
  <si>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</si>
  <si>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</si>
  <si>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</si>
  <si>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</si>
  <si>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</si>
  <si>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</si>
  <si>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</si>
  <si>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</si>
  <si>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</si>
  <si>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</si>
  <si>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</si>
  <si>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</si>
  <si>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</si>
  <si>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</si>
  <si>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</si>
  <si>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</si>
  <si>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</si>
  <si>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</si>
  <si>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</si>
  <si>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</si>
  <si>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</si>
  <si>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</si>
  <si>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</si>
  <si>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</si>
  <si>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</si>
  <si>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</si>
  <si>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</si>
  <si>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</si>
  <si>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</si>
  <si>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</si>
  <si>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</si>
  <si>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</si>
  <si>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</si>
  <si>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</si>
  <si>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</si>
  <si>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</si>
  <si>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</si>
  <si>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</si>
  <si>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</si>
  <si>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</si>
  <si>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</si>
  <si>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</si>
  <si>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</si>
  <si>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</si>
  <si>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</si>
  <si>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</si>
  <si>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</si>
  <si>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</si>
  <si>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</si>
  <si>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</si>
  <si>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</si>
  <si>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</si>
  <si>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</si>
  <si>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</si>
  <si>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</si>
  <si>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</si>
  <si>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</si>
  <si>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</si>
  <si>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</si>
  <si>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</si>
  <si>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</si>
  <si>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</si>
  <si>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</si>
  <si>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</si>
  <si>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</si>
  <si>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</si>
  <si>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</si>
  <si>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</si>
  <si>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</si>
  <si>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</si>
  <si>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</si>
  <si>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</si>
  <si>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</si>
  <si>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</si>
  <si>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</si>
  <si>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</si>
  <si>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</si>
  <si>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</si>
  <si>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</si>
  <si>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</si>
  <si>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</si>
  <si>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</si>
  <si>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</si>
  <si>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</si>
  <si>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</si>
  <si>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</si>
  <si>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</si>
  <si>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</si>
  <si>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</si>
  <si>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</si>
  <si>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</si>
  <si>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</si>
  <si>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</si>
  <si>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</si>
  <si>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</si>
  <si>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</si>
  <si>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</si>
  <si>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</si>
  <si>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</si>
  <si>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</si>
  <si>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</si>
  <si>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</si>
  <si>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</si>
  <si>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</si>
  <si>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</si>
  <si>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</si>
  <si>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</si>
  <si>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</si>
  <si>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</si>
  <si>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</si>
  <si>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</si>
  <si>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</si>
  <si>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</si>
  <si>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</si>
  <si>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</si>
  <si>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</si>
  <si>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</si>
  <si>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</si>
  <si>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</si>
  <si>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</si>
  <si>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</si>
  <si>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</si>
  <si>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</si>
  <si>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</si>
  <si>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</si>
  <si>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</si>
  <si>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</si>
  <si>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</si>
  <si>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</si>
  <si>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</si>
  <si>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</si>
  <si>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</si>
  <si>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</si>
  <si>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</si>
  <si>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</si>
  <si>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</si>
  <si>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</si>
  <si>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</si>
  <si>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</si>
  <si>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</si>
  <si>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</si>
  <si>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</si>
  <si>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</si>
  <si>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</si>
  <si>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</si>
  <si>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</si>
  <si>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</si>
  <si>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</si>
  <si>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</si>
  <si>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</si>
  <si>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</si>
  <si>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</si>
  <si>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</si>
  <si>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</si>
  <si>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</si>
  <si>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</si>
  <si>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</si>
  <si>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</si>
  <si>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</si>
  <si>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</si>
  <si>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</si>
  <si>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</si>
  <si>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</si>
  <si>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</si>
  <si>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</si>
  <si>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</si>
  <si>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</si>
  <si>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</si>
  <si>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</si>
  <si>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</si>
  <si>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</si>
  <si>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</si>
  <si>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</si>
  <si>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</si>
  <si>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</si>
  <si>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</si>
  <si>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</si>
  <si>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</si>
  <si>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</si>
  <si>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</si>
  <si>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</si>
  <si>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</si>
  <si>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</si>
  <si>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</si>
  <si>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</si>
  <si>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</si>
  <si>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</si>
  <si>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</si>
  <si>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</si>
  <si>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</si>
  <si>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</si>
  <si>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</si>
  <si>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</si>
  <si>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</si>
  <si>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</si>
  <si>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</si>
  <si>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</si>
  <si>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</si>
  <si>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</si>
  <si>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</si>
  <si>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</si>
  <si>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</si>
  <si>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</si>
  <si>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</si>
  <si>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</si>
  <si>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</si>
  <si>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</si>
  <si>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</si>
  <si>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</si>
  <si>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</si>
  <si>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</si>
  <si>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</si>
  <si>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</si>
  <si>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</si>
  <si>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</si>
  <si>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</si>
  <si>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</si>
  <si>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</si>
  <si>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</si>
  <si>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</si>
  <si>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</si>
  <si>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</si>
  <si>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</si>
  <si>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</si>
  <si>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</si>
  <si>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</si>
  <si>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</si>
  <si>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</si>
  <si>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</si>
  <si>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</si>
  <si>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</si>
  <si>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</si>
  <si>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</si>
  <si>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</si>
  <si>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</si>
  <si>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</si>
  <si>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</si>
  <si>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</si>
  <si>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</si>
  <si>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</si>
  <si>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</si>
  <si>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</si>
  <si>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</si>
  <si>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</si>
  <si>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</si>
  <si>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</si>
  <si>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</si>
  <si>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</si>
  <si>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</si>
  <si>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</si>
  <si>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</si>
  <si>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</si>
  <si>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</si>
  <si>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</si>
  <si>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</si>
  <si>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</si>
  <si>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</si>
  <si>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</si>
  <si>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</si>
  <si>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</si>
  <si>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</si>
  <si>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</si>
  <si>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</si>
  <si>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</si>
  <si>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</si>
  <si>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</si>
  <si>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</si>
  <si>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</si>
  <si>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</si>
  <si>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</si>
  <si>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</si>
  <si>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</si>
  <si>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</si>
  <si>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</si>
  <si>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</si>
  <si>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</si>
  <si>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</si>
  <si>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</si>
  <si>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</si>
  <si>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</si>
  <si>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</si>
  <si>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</si>
  <si>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</si>
  <si>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</si>
  <si>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</si>
  <si>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</si>
  <si>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</si>
  <si>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</si>
  <si>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</si>
  <si>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</si>
  <si>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</si>
  <si>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</si>
  <si>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</si>
  <si>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</si>
  <si>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</si>
  <si>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</si>
  <si>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</si>
  <si>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</si>
  <si>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</si>
  <si>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</si>
  <si>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</si>
  <si>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</si>
  <si>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</si>
  <si>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</si>
  <si>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</si>
  <si>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</si>
  <si>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</si>
  <si>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</si>
  <si>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</si>
  <si>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</si>
  <si>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</si>
  <si>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</si>
  <si>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</si>
  <si>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</si>
  <si>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</si>
  <si>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</si>
  <si>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</si>
  <si>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</si>
  <si>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</si>
  <si>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</si>
  <si>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</si>
  <si>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</si>
  <si>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</si>
  <si>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</si>
  <si>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</si>
  <si>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</si>
  <si>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</si>
  <si>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</si>
  <si>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</si>
  <si>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</si>
  <si>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</si>
  <si>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</si>
  <si>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</si>
  <si>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</si>
  <si>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</si>
  <si>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</si>
  <si>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</si>
  <si>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</si>
  <si>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</si>
  <si>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</si>
  <si>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</si>
  <si>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</si>
  <si>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</si>
  <si>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</si>
  <si>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</si>
  <si>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</si>
  <si>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</si>
  <si>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</si>
  <si>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</si>
  <si>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</si>
  <si>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</si>
  <si>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</si>
  <si>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</si>
  <si>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</si>
  <si>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</si>
  <si>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</si>
  <si>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</si>
  <si>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</si>
  <si>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</si>
  <si>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</si>
  <si>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</si>
  <si>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</si>
  <si>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</si>
  <si>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</si>
  <si>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</si>
  <si>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</si>
  <si>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</si>
  <si>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</si>
  <si>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</si>
  <si>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</si>
  <si>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</si>
  <si>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</si>
  <si>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</si>
  <si>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</si>
  <si>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</si>
  <si>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</si>
  <si>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</si>
  <si>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</si>
  <si>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</si>
  <si>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</si>
  <si>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</si>
  <si>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</si>
  <si>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</si>
  <si>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</si>
  <si>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</si>
  <si>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</si>
  <si>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</si>
  <si>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</si>
  <si>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</si>
  <si>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</si>
  <si>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</si>
  <si>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</si>
  <si>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</si>
  <si>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</si>
  <si>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</si>
  <si>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</si>
  <si>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</si>
  <si>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</si>
  <si>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</si>
  <si>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</si>
  <si>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</si>
  <si>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</si>
  <si>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</si>
  <si>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</si>
  <si>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</si>
  <si>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</si>
  <si>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</si>
  <si>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</si>
  <si>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</si>
  <si>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</si>
  <si>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</si>
  <si>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</si>
  <si>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</si>
  <si>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</si>
  <si>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</si>
  <si>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</si>
  <si>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</si>
  <si>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</si>
  <si>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</si>
  <si>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</si>
  <si>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</si>
  <si>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</si>
  <si>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</si>
  <si>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</si>
  <si>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</si>
  <si>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</si>
  <si>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</si>
  <si>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</si>
  <si>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</si>
  <si>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</si>
  <si>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</si>
  <si>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</si>
  <si>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</si>
  <si>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</si>
  <si>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</si>
  <si>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</si>
  <si>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</si>
  <si>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</si>
  <si>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</si>
  <si>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</si>
  <si>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</si>
  <si>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</si>
  <si>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</si>
  <si>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</si>
  <si>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</si>
  <si>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</si>
  <si>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</si>
  <si>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</si>
  <si>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</si>
  <si>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</si>
  <si>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</si>
  <si>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</si>
  <si>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</si>
  <si>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</si>
  <si>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</si>
  <si>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</si>
  <si>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</si>
  <si>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</si>
  <si>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</si>
  <si>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</si>
  <si>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</si>
  <si>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</si>
  <si>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</si>
  <si>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</si>
  <si>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</si>
  <si>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</si>
  <si>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</si>
  <si>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</si>
  <si>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</si>
  <si>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</si>
  <si>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</si>
  <si>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</si>
  <si>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</si>
  <si>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</si>
  <si>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</si>
  <si>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</si>
  <si>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</si>
  <si>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</si>
  <si>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</si>
  <si>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</si>
  <si>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</si>
  <si>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</si>
  <si>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</si>
  <si>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</si>
  <si>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</si>
  <si>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</si>
  <si>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</si>
  <si>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</si>
  <si>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</si>
  <si>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</si>
  <si>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</si>
  <si>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</si>
  <si>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</si>
  <si>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</si>
  <si>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</si>
  <si>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</si>
  <si>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</si>
  <si>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</si>
  <si>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</si>
  <si>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</si>
  <si>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</si>
  <si>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</si>
  <si>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</si>
  <si>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</si>
  <si>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</si>
  <si>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</si>
  <si>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</si>
  <si>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</si>
  <si>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</si>
  <si>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</si>
  <si>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</si>
  <si>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</si>
  <si>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</si>
  <si>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</si>
  <si>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</si>
  <si>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</si>
  <si>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</si>
  <si>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</si>
  <si>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</si>
  <si>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</si>
  <si>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</si>
  <si>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</si>
  <si>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</si>
  <si>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</si>
  <si>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</si>
  <si>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</si>
  <si>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</si>
  <si>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</si>
  <si>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</si>
  <si>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</si>
  <si>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</si>
  <si>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</si>
  <si>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</si>
  <si>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</si>
  <si>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</si>
  <si>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</si>
  <si>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</si>
  <si>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</si>
  <si>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</si>
  <si>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</si>
  <si>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</si>
  <si>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</si>
  <si>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</si>
  <si>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</si>
  <si>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</si>
  <si>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</si>
  <si>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</si>
  <si>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</si>
  <si>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</si>
  <si>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</si>
  <si>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</si>
  <si>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</si>
  <si>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</si>
  <si>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</si>
  <si>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</si>
  <si>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</si>
  <si>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</si>
  <si>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</si>
  <si>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</si>
  <si>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</si>
  <si>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</si>
  <si>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</si>
  <si>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</si>
  <si>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</si>
  <si>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</si>
  <si>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</si>
  <si>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</si>
  <si>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</si>
  <si>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</si>
  <si>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</si>
  <si>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</si>
  <si>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</si>
  <si>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</si>
  <si>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</si>
  <si>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</si>
  <si>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</si>
  <si>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</si>
  <si>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</si>
  <si>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</si>
  <si>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</si>
  <si>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</si>
  <si>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</si>
  <si>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</si>
  <si>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</si>
  <si>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</si>
  <si>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</si>
  <si>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</si>
  <si>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</si>
  <si>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</si>
  <si>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</si>
  <si>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</si>
  <si>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</si>
  <si>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</si>
  <si>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</si>
  <si>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</si>
  <si>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</si>
  <si>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</si>
  <si>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</si>
  <si>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</si>
  <si>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</si>
  <si>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</si>
  <si>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</si>
  <si>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</si>
  <si>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</si>
  <si>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</si>
  <si>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</si>
  <si>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</si>
  <si>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</si>
  <si>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</si>
  <si>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</si>
  <si>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</si>
  <si>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</si>
  <si>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</si>
  <si>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</si>
  <si>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</si>
  <si>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</si>
  <si>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</si>
  <si>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</si>
  <si>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</si>
  <si>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</si>
  <si>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</si>
  <si>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</si>
  <si>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</si>
  <si>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</si>
  <si>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</si>
  <si>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</si>
  <si>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</si>
  <si>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</si>
  <si>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</si>
  <si>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</si>
  <si>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</si>
  <si>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</si>
  <si>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</si>
  <si>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</si>
  <si>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</si>
  <si>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</si>
  <si>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</si>
  <si>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</si>
  <si>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</si>
  <si>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</si>
  <si>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</si>
  <si>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</si>
  <si>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</si>
  <si>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</si>
  <si>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</si>
  <si>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</si>
  <si>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</si>
  <si>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</si>
  <si>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</si>
  <si>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</si>
  <si>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</si>
  <si>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</si>
  <si>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</si>
  <si>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</si>
  <si>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</si>
  <si>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</si>
  <si>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</si>
  <si>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</si>
  <si>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</si>
  <si>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</si>
  <si>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</si>
  <si>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</si>
  <si>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</si>
  <si>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</si>
  <si>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</si>
  <si>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</si>
  <si>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</si>
  <si>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</si>
  <si>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</si>
  <si>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</si>
  <si>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</si>
  <si>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</si>
  <si>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</si>
  <si>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</si>
  <si>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</si>
  <si>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</si>
  <si>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</si>
  <si>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</si>
  <si>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</si>
  <si>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</si>
  <si>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</si>
  <si>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</si>
  <si>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</si>
  <si>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</si>
  <si>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</si>
  <si>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</si>
  <si>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</si>
  <si>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</si>
  <si>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</si>
  <si>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</si>
  <si>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</si>
  <si>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</si>
  <si>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</si>
  <si>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</si>
  <si>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</si>
  <si>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</si>
  <si>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</si>
  <si>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</si>
  <si>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</si>
  <si>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</si>
  <si>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</si>
  <si>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</si>
  <si>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</si>
  <si>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</si>
  <si>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</si>
  <si>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</si>
  <si>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</si>
  <si>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</si>
  <si>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</si>
  <si>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</si>
  <si>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</si>
  <si>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</si>
  <si>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</si>
  <si>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</si>
  <si>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</si>
  <si>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</si>
  <si>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</si>
  <si>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</si>
  <si>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</si>
  <si>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</si>
  <si>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</si>
  <si>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</si>
  <si>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</si>
  <si>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</si>
  <si>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</si>
  <si>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</si>
  <si>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</si>
  <si>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</si>
  <si>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</si>
  <si>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</si>
  <si>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</si>
  <si>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</si>
  <si>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</si>
  <si>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</si>
  <si>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</si>
  <si>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</si>
  <si>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</si>
  <si>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</si>
  <si>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</si>
  <si>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</si>
  <si>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</si>
  <si>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</si>
  <si>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</si>
  <si>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</si>
  <si>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</si>
  <si>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</si>
  <si>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</si>
  <si>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</si>
  <si>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</si>
  <si>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</si>
  <si>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</si>
  <si>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</si>
  <si>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</si>
  <si>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</si>
  <si>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</si>
  <si>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</si>
  <si>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</si>
  <si>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</si>
  <si>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</si>
  <si>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</si>
  <si>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</si>
  <si>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</si>
  <si>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</si>
  <si>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</si>
  <si>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</si>
  <si>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</si>
  <si>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</si>
  <si>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</si>
  <si>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</si>
  <si>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</si>
  <si>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</si>
  <si>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</si>
  <si>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</si>
  <si>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</si>
  <si>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</si>
  <si>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</si>
  <si>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</si>
  <si>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</si>
  <si>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</si>
  <si>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</si>
  <si>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</si>
  <si>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</si>
  <si>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</si>
  <si>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</si>
  <si>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</si>
  <si>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</si>
  <si>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</si>
  <si>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</si>
  <si>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</si>
  <si>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</si>
  <si>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</si>
  <si>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</si>
  <si>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</si>
  <si>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</si>
  <si>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</si>
  <si>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</si>
  <si>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</si>
  <si>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</si>
  <si>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</si>
  <si>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</si>
  <si>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</si>
  <si>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</si>
  <si>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</si>
  <si>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</si>
  <si>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</si>
  <si>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</si>
  <si>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</si>
  <si>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</si>
  <si>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</si>
  <si>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</si>
  <si>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</si>
  <si>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</si>
  <si>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</si>
  <si>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</si>
  <si>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</si>
  <si>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</si>
  <si>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</si>
  <si>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</si>
  <si>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</si>
  <si>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</si>
  <si>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</si>
  <si>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</si>
  <si>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</si>
  <si>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</si>
  <si>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</si>
  <si>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</si>
  <si>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</si>
  <si>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</si>
  <si>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</si>
  <si>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</si>
  <si>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</si>
  <si>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</si>
  <si>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</si>
  <si>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</si>
  <si>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</si>
  <si>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</si>
  <si>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</si>
  <si>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</si>
  <si>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</si>
  <si>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</si>
  <si>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</si>
  <si>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</si>
  <si>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</si>
  <si>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</si>
  <si>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</si>
  <si>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</si>
  <si>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</si>
  <si>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</si>
  <si>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</si>
  <si>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</si>
  <si>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</si>
  <si>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</si>
  <si>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</si>
  <si>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</si>
  <si>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</si>
  <si>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</si>
  <si>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</si>
  <si>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</si>
  <si>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</si>
  <si>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</si>
  <si>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</si>
  <si>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</si>
  <si>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</si>
  <si>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</si>
  <si>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</si>
  <si>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</si>
  <si>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</si>
  <si>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</si>
  <si>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</si>
  <si>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</si>
  <si>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</si>
  <si>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</si>
  <si>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</si>
  <si>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</si>
  <si>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</si>
  <si>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</si>
  <si>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</si>
  <si>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</si>
  <si>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</si>
  <si>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</si>
  <si>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</si>
  <si>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</si>
  <si>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</si>
  <si>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</si>
  <si>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</si>
  <si>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</si>
  <si>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</si>
  <si>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</si>
  <si>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</si>
  <si>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</si>
  <si>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</si>
  <si>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</si>
  <si>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</si>
  <si>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</si>
  <si>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</si>
  <si>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</si>
  <si>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</si>
  <si>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</si>
  <si>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</si>
  <si>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</si>
  <si>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</si>
  <si>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</si>
  <si>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</si>
  <si>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</si>
  <si>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</si>
  <si>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</si>
  <si>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</si>
  <si>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</si>
  <si>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</si>
  <si>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</si>
  <si>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</si>
  <si>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</si>
  <si>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</si>
  <si>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</si>
  <si>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</si>
  <si>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</si>
  <si>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</si>
  <si>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</si>
  <si>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</si>
  <si>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</si>
  <si>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</si>
  <si>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</si>
  <si>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</si>
  <si>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</si>
  <si>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</si>
  <si>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</si>
  <si>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</si>
  <si>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</si>
  <si>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</si>
  <si>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</si>
  <si>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</si>
  <si>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</si>
  <si>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</si>
  <si>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</si>
  <si>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</si>
  <si>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</si>
  <si>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</si>
  <si>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</si>
  <si>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</si>
  <si>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</si>
  <si>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</si>
  <si>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</si>
  <si>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</si>
  <si>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</si>
  <si>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</si>
  <si>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</si>
  <si>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</si>
  <si>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</si>
  <si>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</si>
  <si>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</si>
  <si>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</si>
  <si>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</si>
  <si>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</si>
  <si>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</si>
  <si>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</si>
  <si>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</si>
  <si>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</si>
  <si>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</si>
  <si>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</si>
  <si>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</si>
  <si>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</si>
  <si>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</si>
  <si>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</si>
  <si>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</si>
  <si>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</si>
  <si>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</si>
  <si>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</si>
  <si>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</si>
  <si>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</si>
  <si>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</si>
  <si>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</si>
  <si>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</si>
  <si>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</si>
  <si>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</si>
  <si>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</si>
  <si>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</si>
  <si>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</si>
  <si>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</si>
  <si>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</si>
  <si>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</si>
  <si>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</si>
  <si>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</si>
  <si>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</si>
  <si>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</si>
  <si>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</si>
  <si>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</si>
  <si>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</si>
  <si>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</si>
  <si>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</si>
  <si>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</si>
  <si>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</si>
  <si>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</si>
  <si>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</si>
  <si>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</si>
  <si>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</si>
  <si>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</si>
  <si>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</si>
  <si>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</si>
  <si>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</si>
  <si>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</si>
  <si>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</si>
  <si>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</si>
  <si>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</si>
  <si>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</si>
  <si>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</si>
  <si>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</si>
  <si>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</si>
  <si>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</si>
  <si>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</si>
  <si>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</si>
  <si>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</si>
  <si>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</si>
  <si>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</si>
  <si>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</si>
  <si>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</si>
  <si>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</si>
  <si>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</si>
  <si>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</si>
  <si>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</si>
  <si>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</si>
  <si>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</si>
  <si>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</si>
  <si>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</si>
  <si>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</si>
  <si>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</si>
  <si>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</si>
  <si>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</si>
  <si>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</si>
  <si>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</si>
  <si>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</si>
  <si>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</si>
  <si>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</si>
  <si>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</si>
  <si>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</si>
  <si>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</si>
  <si>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</si>
  <si>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</si>
  <si>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</si>
  <si>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</si>
  <si>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</si>
  <si>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</si>
  <si>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</si>
  <si>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</si>
  <si>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</si>
  <si>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</si>
  <si>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</si>
  <si>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</si>
  <si>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</si>
  <si>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</si>
  <si>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</si>
  <si>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</si>
  <si>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</si>
  <si>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</si>
  <si>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</si>
  <si>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</si>
  <si>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</si>
  <si>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</si>
  <si>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</si>
  <si>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</si>
  <si>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</si>
  <si>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</si>
  <si>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</si>
  <si>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</si>
  <si>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</si>
  <si>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</si>
  <si>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</si>
  <si>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</si>
  <si>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</si>
  <si>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</si>
  <si>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</si>
  <si>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</si>
  <si>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</si>
  <si>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</si>
  <si>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</si>
  <si>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</si>
  <si>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</si>
  <si>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</si>
  <si>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</si>
  <si>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</si>
  <si>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</si>
  <si>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</si>
  <si>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</si>
  <si>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</si>
  <si>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</si>
  <si>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</si>
  <si>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</si>
  <si>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</si>
  <si>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</si>
  <si>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</si>
  <si>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</si>
  <si>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</si>
  <si>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</si>
  <si>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</si>
  <si>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</si>
  <si>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</si>
  <si>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</si>
  <si>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</si>
  <si>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</si>
  <si>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</si>
  <si>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</si>
  <si>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</si>
  <si>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</si>
  <si>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</si>
  <si>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</si>
  <si>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</si>
  <si>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</si>
  <si>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</si>
  <si>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</si>
  <si>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</si>
  <si>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</si>
  <si>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</si>
  <si>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</si>
  <si>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</si>
  <si>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</si>
  <si>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</si>
  <si>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</si>
  <si>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</si>
  <si>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</si>
  <si>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</si>
  <si>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</si>
  <si>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</si>
  <si>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</si>
  <si>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</si>
  <si>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</si>
  <si>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</si>
  <si>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</si>
  <si>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</si>
  <si>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</si>
  <si>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</si>
  <si>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</si>
  <si>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</si>
  <si>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</si>
  <si>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</si>
  <si>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</si>
  <si>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</si>
  <si>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</si>
  <si>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</si>
  <si>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</si>
  <si>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</si>
  <si>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</si>
  <si>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</si>
  <si>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</si>
  <si>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</si>
  <si>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</si>
  <si>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</si>
  <si>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</si>
  <si>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</si>
  <si>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</si>
  <si>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</si>
  <si>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</si>
  <si>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</si>
  <si>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</si>
  <si>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</si>
  <si>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</si>
  <si>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</si>
  <si>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</si>
  <si>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</si>
  <si>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</si>
  <si>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</si>
  <si>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</si>
  <si>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</si>
  <si>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</si>
  <si>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</si>
  <si>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</si>
  <si>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</si>
  <si>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</si>
  <si>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</si>
  <si>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</si>
  <si>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</si>
  <si>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</si>
  <si>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</si>
  <si>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</si>
  <si>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</si>
  <si>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</si>
  <si>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</si>
  <si>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</si>
  <si>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</si>
  <si>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</si>
  <si>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</si>
  <si>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</si>
  <si>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</si>
  <si>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</si>
  <si>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</si>
  <si>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</si>
  <si>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</si>
  <si>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</si>
  <si>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</si>
  <si>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</si>
  <si>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</si>
  <si>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</si>
  <si>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</si>
  <si>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</si>
  <si>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</si>
  <si>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</si>
  <si>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</si>
  <si>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</si>
  <si>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</si>
  <si>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</si>
  <si>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</si>
  <si>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</si>
  <si>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</si>
  <si>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</si>
  <si>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</si>
  <si>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</si>
  <si>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</si>
  <si>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</si>
  <si>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</si>
  <si>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</si>
  <si>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</si>
  <si>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</si>
  <si>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</si>
  <si>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</si>
  <si>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</si>
  <si>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</si>
  <si>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</si>
  <si>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</si>
  <si>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</si>
  <si>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</si>
  <si>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</si>
  <si>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</si>
  <si>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</si>
  <si>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</si>
  <si>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</si>
  <si>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</si>
  <si>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</si>
  <si>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</si>
  <si>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</si>
  <si>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</si>
  <si>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</si>
  <si>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</si>
  <si>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</si>
  <si>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</si>
  <si>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</si>
  <si>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</si>
  <si>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</si>
  <si>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</si>
  <si>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</si>
  <si>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</si>
  <si>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</si>
  <si>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</si>
  <si>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</si>
  <si>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</si>
  <si>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</si>
  <si>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</si>
  <si>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</si>
  <si>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</si>
  <si>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</si>
  <si>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</si>
  <si>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</si>
  <si>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</si>
  <si>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</si>
  <si>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</si>
  <si>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</si>
  <si>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</si>
  <si>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</si>
  <si>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</si>
  <si>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</si>
  <si>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</si>
  <si>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</si>
  <si>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</si>
  <si>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</si>
  <si>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</si>
  <si>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</si>
  <si>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</si>
  <si>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</si>
  <si>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</si>
  <si>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</si>
  <si>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</si>
  <si>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</si>
  <si>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</si>
  <si>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</si>
  <si>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</si>
  <si>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</si>
  <si>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</si>
  <si>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</si>
  <si>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</si>
  <si>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</si>
  <si>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</si>
  <si>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</si>
  <si>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</si>
  <si>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</si>
  <si>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</si>
  <si>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</si>
  <si>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</si>
  <si>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</si>
  <si>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</si>
  <si>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</si>
  <si>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</si>
  <si>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</si>
  <si>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</si>
  <si>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</si>
  <si>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</si>
  <si>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</si>
  <si>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</si>
  <si>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</si>
  <si>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</si>
  <si>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</si>
  <si>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</si>
  <si>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</si>
  <si>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</si>
  <si>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</si>
  <si>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</si>
  <si>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</si>
  <si>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</si>
  <si>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</si>
  <si>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</si>
  <si>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</si>
  <si>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</si>
  <si>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</si>
  <si>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</si>
  <si>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</si>
  <si>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</si>
  <si>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</si>
  <si>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</si>
  <si>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</si>
  <si>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</si>
  <si>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</si>
  <si>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</si>
  <si>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</si>
  <si>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</si>
  <si>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</si>
  <si>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</si>
  <si>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</si>
  <si>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</si>
  <si>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</si>
  <si>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</si>
  <si>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</si>
  <si>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</si>
  <si>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</si>
  <si>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</si>
  <si>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</si>
  <si>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</si>
  <si>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</si>
  <si>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</si>
  <si>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</si>
  <si>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</si>
  <si>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</si>
  <si>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</si>
  <si>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</si>
  <si>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</si>
  <si>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</si>
  <si>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</si>
  <si>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</si>
  <si>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</si>
  <si>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</si>
  <si>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</si>
  <si>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</si>
  <si>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</si>
  <si>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</si>
  <si>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</si>
  <si>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</si>
  <si>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</si>
  <si>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</si>
  <si>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</si>
  <si>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</si>
  <si>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</si>
  <si>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</si>
  <si>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</si>
  <si>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</si>
  <si>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</si>
  <si>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</si>
  <si>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</si>
  <si>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</si>
  <si>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</si>
  <si>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</si>
  <si>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</si>
  <si>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</si>
  <si>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</si>
  <si>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</si>
  <si>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</si>
  <si>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</si>
  <si>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</si>
  <si>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</si>
  <si>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</si>
  <si>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</si>
  <si>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</si>
  <si>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</si>
  <si>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</si>
  <si>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</si>
  <si>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</si>
  <si>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</si>
  <si>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</si>
  <si>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</si>
  <si>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</si>
  <si>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</si>
  <si>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</si>
  <si>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</si>
  <si>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</si>
  <si>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</si>
  <si>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</si>
  <si>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</si>
  <si>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</si>
  <si>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</si>
  <si>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</si>
  <si>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</si>
  <si>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</si>
  <si>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</si>
  <si>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</si>
  <si>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</si>
  <si>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</si>
  <si>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</si>
  <si>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</si>
  <si>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</si>
  <si>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</si>
  <si>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</si>
  <si>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</si>
  <si>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</si>
  <si>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</si>
  <si>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</si>
  <si>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</si>
  <si>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</si>
  <si>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</si>
  <si>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</si>
  <si>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</si>
  <si>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</si>
  <si>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</si>
  <si>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</si>
  <si>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</si>
  <si>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</si>
  <si>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</si>
  <si>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</si>
  <si>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</si>
  <si>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</si>
  <si>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</si>
  <si>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</si>
  <si>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</si>
  <si>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</si>
  <si>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</si>
  <si>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</si>
  <si>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</si>
  <si>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</si>
  <si>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</si>
  <si>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</si>
  <si>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</si>
  <si>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</si>
  <si>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</si>
  <si>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</si>
  <si>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</si>
  <si>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</si>
  <si>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</si>
  <si>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</si>
  <si>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</si>
  <si>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</si>
  <si>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</si>
  <si>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</si>
  <si>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</si>
  <si>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</si>
  <si>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</si>
  <si>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</si>
  <si>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</si>
  <si>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</si>
  <si>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</si>
  <si>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</si>
  <si>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</si>
  <si>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</si>
  <si>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</si>
  <si>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</si>
  <si>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</si>
  <si>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</si>
  <si>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</si>
  <si>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</si>
  <si>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</si>
  <si>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</si>
  <si>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</si>
  <si>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</si>
  <si>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</si>
  <si>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</si>
  <si>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</si>
  <si>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</si>
  <si>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</si>
  <si>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</si>
  <si>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</si>
  <si>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</si>
  <si>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</si>
  <si>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</si>
  <si>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</si>
  <si>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</si>
  <si>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</si>
  <si>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</si>
  <si>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</si>
  <si>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</si>
  <si>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</si>
  <si>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</si>
  <si>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</si>
  <si>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</si>
  <si>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</si>
  <si>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</si>
  <si>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</si>
  <si>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</si>
  <si>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</si>
  <si>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</si>
  <si>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</si>
  <si>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</si>
  <si>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</si>
  <si>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</si>
  <si>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</si>
  <si>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</si>
  <si>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</si>
  <si>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</si>
  <si>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</si>
  <si>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</si>
  <si>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</si>
  <si>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</si>
  <si>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</si>
  <si>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</si>
  <si>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</si>
  <si>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</si>
  <si>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</si>
  <si>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</si>
  <si>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</si>
  <si>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</si>
  <si>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</si>
  <si>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</si>
  <si>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</si>
  <si>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</si>
  <si>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</si>
  <si>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</si>
  <si>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</si>
  <si>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</si>
  <si>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</si>
  <si>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</si>
  <si>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</si>
  <si>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</si>
  <si>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</si>
  <si>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</si>
  <si>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</si>
  <si>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</si>
  <si>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</si>
  <si>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</si>
  <si>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</si>
  <si>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</si>
  <si>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</si>
  <si>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</si>
  <si>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</si>
  <si>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</si>
  <si>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</si>
  <si>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</si>
  <si>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</si>
  <si>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</si>
  <si>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</si>
  <si>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</si>
  <si>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</si>
  <si>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</si>
  <si>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</si>
  <si>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</si>
  <si>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</si>
  <si>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</si>
  <si>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</si>
  <si>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</si>
  <si>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</si>
  <si>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</si>
  <si>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</si>
  <si>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</si>
  <si>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</si>
  <si>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</si>
  <si>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</si>
  <si>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</si>
  <si>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</si>
  <si>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</si>
  <si>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</si>
  <si>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</si>
  <si>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</si>
  <si>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</si>
  <si>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</si>
  <si>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</si>
  <si>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</si>
  <si>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</si>
  <si>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</si>
  <si>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</si>
  <si>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</si>
  <si>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</si>
  <si>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</si>
  <si>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</si>
  <si>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</si>
  <si>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</si>
  <si>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</si>
  <si>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</si>
  <si>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</si>
  <si>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</si>
  <si>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</si>
  <si>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</si>
  <si>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</si>
  <si>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</si>
  <si>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</si>
  <si>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</si>
  <si>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</si>
  <si>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</si>
  <si>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</si>
  <si>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</si>
  <si>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</si>
  <si>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</si>
  <si>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</si>
  <si>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</si>
  <si>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</si>
  <si>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</si>
  <si>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</si>
  <si>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</si>
  <si>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</si>
  <si>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</si>
  <si>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</si>
  <si>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</si>
  <si>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</si>
  <si>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</si>
  <si>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</si>
  <si>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</si>
  <si>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</si>
  <si>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</si>
  <si>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</si>
  <si>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</si>
  <si>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</si>
  <si>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</si>
  <si>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</si>
  <si>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</si>
  <si>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</si>
  <si>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</si>
  <si>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</si>
  <si>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</si>
  <si>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</si>
  <si>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</si>
  <si>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</si>
  <si>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</si>
  <si>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</si>
  <si>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</si>
  <si>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</si>
  <si>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</si>
  <si>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</si>
  <si>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</si>
  <si>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</si>
  <si>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</si>
  <si>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</si>
  <si>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</si>
  <si>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</si>
  <si>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</si>
  <si>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</si>
  <si>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</si>
  <si>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</si>
  <si>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</si>
  <si>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</si>
  <si>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</si>
  <si>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</si>
  <si>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</si>
  <si>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</si>
  <si>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</si>
  <si>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</si>
  <si>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</si>
  <si>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</si>
  <si>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</si>
  <si>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</si>
  <si>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</si>
  <si>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</si>
  <si>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</si>
  <si>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</si>
  <si>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</si>
  <si>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</si>
  <si>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</si>
  <si>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</si>
  <si>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</si>
  <si>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</si>
  <si>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</si>
  <si>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</si>
  <si>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</si>
  <si>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</si>
  <si>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</si>
  <si>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</si>
  <si>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</si>
  <si>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</si>
  <si>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</si>
  <si>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</si>
  <si>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</si>
  <si>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</si>
  <si>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</si>
  <si>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</si>
  <si>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</si>
  <si>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</si>
  <si>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</si>
  <si>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</si>
  <si>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</si>
  <si>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</si>
  <si>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</si>
  <si>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</si>
  <si>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</si>
  <si>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</si>
  <si>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</si>
  <si>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</si>
  <si>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</si>
  <si>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</si>
  <si>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</si>
  <si>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</si>
  <si>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</si>
  <si>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</si>
  <si>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</si>
  <si>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</si>
  <si>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</si>
  <si>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</si>
  <si>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</si>
  <si>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</si>
  <si>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</si>
  <si>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</si>
  <si>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</si>
  <si>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</si>
  <si>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</si>
  <si>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</si>
  <si>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</si>
  <si>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</si>
  <si>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</si>
  <si>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</si>
  <si>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</si>
  <si>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</si>
  <si>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</si>
  <si>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</si>
  <si>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</si>
  <si>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</si>
  <si>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</si>
  <si>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</si>
  <si>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</si>
  <si>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</si>
  <si>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</si>
  <si>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</si>
  <si>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</si>
  <si>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</si>
  <si>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</si>
  <si>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</si>
  <si>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</si>
  <si>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</si>
  <si>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</si>
  <si>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</si>
  <si>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</si>
  <si>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</si>
  <si>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</si>
  <si>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</si>
  <si>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</si>
  <si>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</si>
  <si>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</si>
  <si>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</si>
  <si>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</si>
  <si>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</si>
  <si>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</si>
  <si>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</si>
  <si>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</si>
  <si>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</si>
  <si>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</si>
  <si>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</si>
  <si>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</si>
  <si>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</si>
  <si>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</si>
  <si>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</si>
  <si>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</si>
  <si>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</si>
  <si>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</si>
  <si>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</si>
  <si>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</si>
  <si>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</si>
  <si>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</si>
  <si>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</si>
  <si>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</si>
  <si>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</si>
  <si>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</si>
  <si>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</si>
  <si>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</si>
  <si>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</si>
  <si>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</si>
  <si>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</si>
  <si>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</si>
  <si>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</si>
  <si>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</si>
  <si>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</si>
  <si>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</si>
  <si>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</si>
  <si>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</si>
  <si>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</si>
  <si>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</si>
  <si>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</si>
  <si>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</si>
  <si>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</si>
  <si>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</si>
  <si>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</si>
  <si>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</si>
  <si>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</si>
  <si>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</si>
  <si>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</si>
  <si>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</si>
  <si>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</si>
  <si>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</si>
  <si>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</si>
  <si>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</si>
  <si>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</si>
  <si>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</si>
  <si>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</si>
  <si>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</si>
  <si>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</si>
  <si>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</si>
  <si>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</si>
  <si>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</si>
  <si>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</si>
  <si>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</si>
  <si>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</si>
  <si>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</si>
  <si>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</si>
  <si>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</si>
  <si>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</si>
  <si>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</si>
  <si>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</si>
  <si>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</si>
  <si>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</si>
  <si>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</si>
  <si>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</si>
  <si>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</si>
  <si>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</si>
  <si>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</si>
  <si>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</si>
  <si>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</si>
  <si>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</si>
  <si>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</si>
  <si>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</si>
  <si>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</si>
  <si>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</si>
  <si>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</si>
  <si>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</si>
  <si>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</si>
  <si>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</si>
  <si>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</si>
  <si>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</si>
  <si>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</si>
  <si>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</si>
  <si>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</si>
  <si>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</si>
  <si>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</si>
  <si>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</si>
  <si>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</si>
  <si>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</si>
  <si>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</si>
  <si>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</si>
  <si>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</si>
  <si>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</si>
  <si>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</si>
  <si>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</si>
  <si>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</si>
  <si>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</si>
  <si>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</si>
  <si>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</si>
  <si>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</si>
  <si>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</si>
  <si>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</si>
  <si>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</si>
  <si>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</si>
  <si>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</si>
  <si>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</si>
  <si>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</si>
  <si>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</si>
  <si>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</si>
  <si>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</si>
  <si>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</si>
  <si>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</si>
  <si>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</si>
  <si>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</si>
  <si>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</si>
  <si>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</si>
  <si>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</si>
  <si>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</si>
  <si>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</si>
  <si>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</si>
  <si>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</si>
  <si>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</si>
  <si>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</si>
  <si>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</si>
  <si>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</si>
  <si>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</si>
  <si>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</si>
  <si>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</si>
  <si>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</si>
  <si>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</si>
  <si>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</si>
  <si>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</si>
  <si>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</si>
  <si>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</si>
  <si>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</si>
  <si>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</si>
  <si>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</si>
  <si>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</si>
  <si>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</si>
  <si>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</si>
  <si>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</si>
  <si>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</si>
  <si>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</si>
  <si>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</si>
  <si>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</si>
  <si>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</si>
  <si>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</si>
  <si>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</si>
  <si>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</si>
  <si>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</si>
  <si>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</si>
  <si>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</si>
  <si>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</si>
  <si>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</si>
  <si>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</si>
  <si>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</si>
  <si>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</si>
  <si>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</si>
  <si>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</si>
  <si>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</si>
  <si>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</si>
  <si>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</si>
  <si>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</si>
  <si>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</si>
  <si>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</si>
  <si>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</si>
  <si>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</si>
  <si>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</si>
  <si>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</si>
  <si>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</si>
  <si>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</si>
  <si>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</si>
  <si>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</si>
  <si>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</si>
  <si>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</si>
  <si>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</si>
  <si>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</si>
  <si>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</si>
  <si>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</si>
  <si>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</si>
  <si>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</si>
  <si>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</si>
  <si>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</si>
  <si>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</si>
  <si>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</si>
  <si>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</si>
  <si>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</si>
  <si>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</si>
  <si>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</si>
  <si>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</si>
  <si>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</si>
  <si>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</si>
  <si>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</si>
  <si>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</si>
  <si>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</si>
  <si>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</si>
  <si>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</si>
  <si>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</si>
  <si>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</si>
  <si>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</si>
  <si>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</si>
  <si>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</si>
  <si>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</si>
  <si>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</si>
  <si>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</si>
  <si>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</si>
  <si>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</si>
  <si>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</si>
  <si>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</si>
  <si>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</si>
  <si>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</si>
  <si>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</si>
  <si>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</si>
  <si>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</si>
  <si>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</si>
  <si>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</si>
  <si>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</si>
  <si>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</si>
  <si>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</si>
  <si>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</si>
  <si>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</si>
  <si>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</si>
  <si>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</si>
  <si>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</si>
  <si>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</si>
  <si>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</si>
  <si>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</si>
  <si>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</si>
  <si>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</si>
  <si>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</si>
  <si>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</si>
  <si>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</si>
  <si>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</si>
  <si>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</si>
  <si>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</si>
  <si>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</si>
  <si>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</si>
  <si>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</si>
  <si>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</si>
  <si>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</si>
  <si>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</si>
  <si>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</si>
  <si>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</si>
  <si>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</si>
  <si>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</si>
  <si>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</si>
  <si>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</si>
  <si>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</si>
  <si>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</si>
  <si>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</si>
  <si>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</si>
  <si>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</si>
  <si>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</si>
  <si>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</si>
  <si>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</si>
  <si>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</si>
  <si>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</si>
  <si>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</si>
  <si>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</si>
  <si>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</si>
  <si>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</si>
  <si>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</si>
  <si>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</si>
  <si>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</si>
  <si>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</si>
  <si>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</si>
  <si>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</si>
  <si>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</si>
  <si>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</si>
  <si>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</si>
  <si>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</si>
  <si>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</si>
  <si>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</si>
  <si>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</si>
  <si>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</si>
  <si>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</si>
  <si>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</si>
  <si>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</si>
  <si>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</si>
  <si>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</si>
  <si>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</si>
  <si>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</si>
  <si>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</si>
  <si>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</si>
  <si>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</si>
  <si>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</si>
  <si>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</si>
  <si>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</si>
  <si>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</si>
  <si>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</si>
  <si>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</si>
  <si>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</si>
  <si>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</si>
  <si>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</si>
  <si>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</si>
  <si>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</si>
  <si>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</si>
  <si>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</si>
  <si>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</si>
  <si>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</si>
  <si>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</si>
  <si>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</si>
  <si>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</si>
  <si>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</si>
  <si>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</si>
  <si>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</si>
  <si>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</si>
  <si>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</si>
  <si>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</si>
  <si>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</si>
  <si>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</si>
  <si>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</si>
  <si>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</si>
  <si>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</si>
  <si>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</si>
  <si>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</si>
  <si>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</si>
  <si>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</si>
  <si>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</si>
  <si>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</si>
  <si>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</si>
  <si>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</si>
  <si>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</si>
  <si>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</si>
  <si>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</si>
  <si>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</si>
  <si>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</si>
  <si>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</si>
  <si>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</si>
  <si>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</si>
  <si>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</si>
  <si>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</si>
  <si>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</si>
  <si>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</si>
  <si>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</si>
  <si>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</si>
  <si>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</si>
  <si>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</si>
  <si>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</si>
  <si>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</si>
  <si>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</si>
  <si>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</si>
  <si>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</si>
  <si>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</si>
  <si>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</si>
  <si>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</si>
  <si>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</si>
  <si>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</si>
  <si>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</si>
  <si>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</si>
  <si>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</si>
  <si>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</si>
  <si>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</si>
  <si>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</si>
  <si>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</si>
  <si>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</si>
  <si>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</si>
  <si>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</si>
  <si>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</si>
  <si>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</si>
  <si>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</si>
  <si>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</si>
  <si>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</si>
  <si>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</si>
  <si>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</si>
  <si>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</si>
  <si>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</si>
  <si>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</si>
  <si>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</si>
  <si>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</si>
  <si>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</si>
  <si>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</si>
  <si>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</si>
  <si>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</si>
  <si>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</si>
  <si>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</si>
  <si>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</si>
  <si>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</si>
  <si>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</si>
  <si>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</si>
  <si>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</si>
  <si>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</si>
  <si>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</si>
  <si>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</si>
  <si>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</si>
  <si>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</si>
  <si>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</si>
  <si>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</si>
  <si>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</si>
  <si>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</si>
  <si>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</si>
  <si>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</si>
  <si>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</si>
  <si>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</si>
  <si>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</si>
  <si>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</si>
  <si>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</si>
  <si>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</si>
  <si>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</si>
  <si>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</si>
  <si>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</si>
  <si>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</si>
  <si>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</si>
  <si>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</si>
  <si>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</si>
  <si>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</si>
  <si>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</si>
  <si>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</si>
  <si>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</si>
  <si>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</si>
  <si>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</si>
  <si>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</si>
  <si>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</si>
  <si>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</si>
  <si>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</si>
  <si>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</si>
  <si>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</si>
  <si>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</si>
  <si>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</si>
  <si>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</si>
  <si>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</si>
  <si>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</si>
  <si>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</si>
  <si>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</si>
  <si>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</si>
  <si>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</si>
  <si>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</si>
  <si>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</si>
  <si>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</si>
  <si>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</si>
  <si>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</si>
  <si>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</si>
  <si>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</si>
  <si>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</si>
  <si>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</si>
  <si>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</si>
  <si>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</si>
  <si>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</si>
  <si>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</si>
  <si>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</si>
  <si>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</si>
  <si>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</si>
  <si>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</si>
  <si>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</si>
  <si>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</si>
  <si>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</si>
  <si>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</si>
  <si>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</si>
  <si>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</si>
  <si>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</si>
  <si>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</si>
  <si>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</si>
  <si>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</si>
  <si>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</si>
  <si>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</si>
  <si>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</si>
  <si>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</si>
  <si>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</si>
  <si>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</si>
  <si>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</si>
  <si>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</si>
  <si>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</si>
  <si>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</si>
  <si>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</si>
  <si>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</si>
  <si>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</si>
  <si>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</si>
  <si>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</si>
  <si>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</si>
  <si>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</si>
  <si>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</si>
  <si>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</si>
  <si>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</si>
  <si>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</si>
  <si>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</si>
  <si>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</si>
  <si>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</si>
  <si>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</si>
  <si>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</si>
  <si>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</si>
  <si>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</si>
  <si>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</si>
  <si>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</si>
  <si>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</si>
  <si>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</si>
  <si>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</si>
  <si>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</si>
  <si>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</si>
  <si>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</si>
  <si>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</si>
  <si>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</si>
  <si>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</si>
  <si>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</si>
  <si>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</si>
  <si>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</si>
  <si>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</si>
  <si>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</si>
  <si>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</si>
  <si>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</si>
  <si>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</si>
  <si>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</si>
  <si>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</si>
  <si>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</si>
  <si>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</si>
  <si>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</si>
  <si>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</si>
  <si>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</si>
  <si>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</si>
  <si>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</si>
  <si>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</si>
  <si>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</si>
  <si>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</si>
  <si>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</si>
  <si>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</si>
  <si>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</si>
  <si>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</si>
  <si>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</si>
  <si>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</si>
  <si>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</si>
  <si>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</si>
  <si>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</si>
  <si>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</si>
  <si>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</si>
  <si>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</si>
  <si>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</si>
  <si>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</si>
  <si>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</si>
  <si>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</si>
  <si>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</si>
  <si>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</si>
  <si>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</si>
  <si>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</si>
  <si>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</si>
  <si>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</si>
  <si>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</si>
  <si>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</si>
  <si>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</si>
  <si>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</si>
  <si>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</si>
  <si>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</si>
  <si>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</si>
  <si>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</si>
  <si>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</si>
  <si>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</si>
  <si>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</si>
  <si>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</si>
  <si>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</si>
  <si>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</si>
  <si>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</si>
  <si>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</si>
  <si>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</si>
  <si>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</si>
  <si>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</si>
  <si>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</si>
  <si>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</si>
  <si>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</si>
  <si>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</si>
  <si>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</si>
  <si>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</si>
  <si>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</si>
  <si>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</si>
  <si>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</si>
  <si>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</si>
  <si>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</si>
  <si>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</si>
  <si>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</si>
  <si>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</si>
  <si>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</si>
  <si>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</si>
  <si>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</si>
  <si>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</si>
  <si>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</si>
  <si>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</si>
  <si>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</si>
  <si>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</si>
  <si>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</si>
  <si>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</si>
  <si>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</si>
  <si>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</si>
  <si>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</si>
  <si>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</si>
  <si>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</si>
  <si>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</si>
  <si>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</si>
  <si>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</si>
  <si>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</si>
  <si>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</si>
  <si>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</si>
  <si>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</si>
  <si>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</si>
  <si>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</si>
  <si>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</si>
  <si>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</si>
  <si>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</si>
  <si>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</si>
  <si>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</si>
  <si>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</si>
  <si>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</si>
  <si>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</si>
  <si>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</si>
  <si>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</si>
  <si>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</si>
  <si>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</si>
  <si>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</si>
  <si>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</si>
  <si>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</si>
  <si>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</si>
  <si>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</si>
  <si>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</si>
  <si>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</si>
  <si>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</si>
  <si>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</si>
  <si>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</si>
  <si>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</si>
  <si>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</si>
  <si>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</si>
  <si>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</si>
  <si>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</si>
  <si>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</si>
  <si>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</si>
  <si>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</si>
  <si>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</si>
  <si>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</si>
  <si>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</si>
  <si>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</si>
  <si>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</si>
  <si>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</si>
  <si>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</si>
  <si>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</si>
  <si>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</si>
  <si>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</si>
  <si>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</si>
  <si>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</si>
  <si>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</si>
  <si>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</si>
  <si>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</si>
  <si>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</si>
  <si>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</si>
  <si>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</si>
  <si>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</si>
  <si>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</si>
  <si>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</si>
  <si>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</si>
  <si>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</si>
  <si>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</si>
  <si>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</si>
  <si>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</si>
  <si>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</si>
  <si>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</si>
  <si>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</si>
  <si>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</si>
  <si>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</si>
  <si>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</si>
  <si>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</si>
  <si>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</si>
  <si>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</si>
  <si>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</si>
  <si>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</si>
  <si>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</si>
  <si>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</si>
  <si>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</si>
  <si>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</si>
  <si>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</si>
  <si>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</si>
  <si>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</si>
  <si>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</si>
  <si>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</si>
  <si>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</si>
  <si>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</si>
  <si>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</si>
  <si>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</si>
  <si>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</si>
  <si>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</si>
  <si>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</si>
  <si>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</si>
  <si>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</si>
  <si>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</si>
  <si>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</si>
  <si>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</si>
  <si>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</si>
  <si>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</si>
  <si>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</si>
  <si>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</si>
  <si>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</si>
  <si>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</si>
  <si>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</si>
  <si>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</si>
  <si>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</si>
  <si>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</si>
  <si>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</si>
  <si>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</si>
  <si>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</si>
  <si>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</si>
  <si>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</si>
  <si>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</si>
  <si>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</si>
  <si>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</si>
  <si>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</si>
  <si>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</si>
  <si>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</si>
  <si>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</si>
  <si>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</si>
  <si>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</si>
  <si>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</si>
  <si>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</si>
  <si>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</si>
  <si>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</si>
  <si>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</si>
  <si>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</si>
  <si>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</si>
  <si>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</si>
  <si>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</si>
  <si>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</si>
  <si>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</si>
  <si>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</si>
  <si>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</si>
  <si>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</si>
  <si>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</si>
  <si>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</si>
  <si>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</si>
  <si>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</si>
  <si>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</si>
  <si>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</si>
  <si>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</si>
  <si>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</si>
  <si>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</si>
  <si>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</si>
  <si>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</si>
  <si>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</si>
  <si>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</si>
  <si>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</si>
  <si>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</si>
  <si>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</si>
  <si>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</si>
  <si>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</si>
  <si>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</si>
  <si>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</si>
  <si>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</si>
  <si>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</si>
  <si>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</si>
  <si>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</si>
  <si>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</si>
  <si>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</si>
  <si>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</si>
  <si>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</si>
  <si>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</si>
  <si>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</si>
  <si>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</si>
  <si>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</si>
  <si>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</si>
  <si>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</si>
  <si>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</si>
  <si>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</si>
  <si>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</si>
  <si>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</si>
  <si>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</si>
  <si>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</si>
  <si>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</si>
  <si>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</si>
  <si>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</si>
  <si>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</si>
  <si>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</si>
  <si>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</si>
  <si>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</si>
  <si>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</si>
  <si>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</si>
  <si>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</si>
  <si>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</si>
  <si>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</si>
  <si>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</si>
  <si>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</si>
  <si>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</si>
  <si>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</si>
  <si>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</si>
  <si>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</si>
  <si>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</si>
  <si>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</si>
  <si>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</si>
  <si>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</si>
  <si>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</si>
  <si>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</si>
  <si>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</si>
  <si>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</si>
  <si>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</si>
  <si>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</si>
  <si>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</si>
  <si>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</si>
  <si>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</si>
  <si>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</si>
  <si>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</si>
  <si>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</si>
  <si>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</si>
  <si>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</si>
  <si>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</si>
  <si>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</si>
  <si>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</si>
  <si>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</si>
  <si>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</si>
  <si>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</si>
  <si>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</si>
  <si>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</si>
  <si>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</si>
  <si>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</si>
  <si>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</si>
  <si>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</si>
  <si>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</si>
  <si>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</si>
  <si>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</si>
  <si>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</si>
  <si>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</si>
  <si>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</si>
  <si>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</si>
  <si>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</si>
  <si>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</si>
  <si>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</si>
  <si>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</si>
  <si>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</si>
  <si>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</si>
  <si>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</si>
  <si>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</si>
  <si>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</si>
  <si>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</si>
  <si>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</si>
  <si>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</si>
  <si>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</si>
  <si>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</si>
  <si>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</si>
  <si>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</si>
  <si>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</si>
  <si>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</si>
  <si>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</si>
  <si>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</si>
  <si>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</si>
  <si>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</si>
  <si>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</si>
  <si>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</si>
  <si>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</si>
  <si>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</si>
  <si>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</si>
  <si>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</si>
  <si>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</si>
  <si>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</si>
  <si>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</si>
  <si>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</si>
  <si>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</si>
  <si>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</si>
  <si>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</si>
  <si>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</si>
  <si>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</si>
  <si>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</si>
  <si>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</si>
  <si>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</si>
  <si>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</si>
  <si>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</si>
  <si>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</si>
  <si>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</si>
  <si>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</si>
  <si>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</si>
  <si>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</si>
  <si>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</si>
  <si>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</si>
  <si>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</si>
  <si>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</si>
  <si>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</si>
  <si>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</si>
  <si>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</si>
  <si>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</si>
  <si>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</si>
  <si>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</si>
  <si>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</si>
  <si>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</si>
  <si>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</si>
  <si>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</si>
  <si>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</si>
  <si>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</si>
  <si>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</si>
  <si>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</si>
  <si>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</si>
  <si>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</si>
  <si>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</si>
  <si>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</si>
  <si>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</si>
  <si>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</si>
  <si>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</si>
  <si>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</si>
  <si>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</si>
  <si>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</si>
  <si>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</si>
  <si>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</si>
  <si>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</si>
  <si>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</si>
  <si>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</si>
  <si>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</si>
  <si>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</si>
  <si>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</si>
  <si>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</si>
  <si>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</si>
  <si>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</si>
  <si>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</si>
  <si>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</si>
  <si>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</si>
  <si>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</si>
  <si>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</si>
  <si>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</si>
  <si>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</si>
  <si>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</si>
  <si>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</si>
  <si>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</si>
  <si>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</si>
  <si>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</si>
  <si>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</si>
  <si>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</si>
  <si>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</si>
  <si>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</si>
  <si>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</si>
  <si>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</si>
  <si>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</si>
  <si>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</si>
  <si>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</si>
  <si>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</si>
  <si>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</si>
  <si>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</si>
  <si>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</si>
  <si>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</si>
  <si>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</si>
  <si>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</si>
  <si>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</si>
  <si>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</si>
  <si>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</si>
  <si>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</si>
  <si>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</si>
  <si>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</si>
  <si>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</si>
  <si>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</si>
  <si>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</si>
  <si>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</si>
  <si>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</si>
  <si>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</si>
  <si>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</si>
  <si>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</si>
  <si>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</si>
  <si>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</si>
  <si>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</si>
  <si>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</si>
  <si>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</si>
  <si>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</si>
  <si>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</si>
  <si>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</si>
  <si>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</si>
  <si>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</si>
  <si>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</si>
  <si>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</si>
  <si>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</si>
  <si>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</si>
  <si>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</si>
  <si>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</si>
  <si>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</si>
  <si>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</si>
  <si>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</si>
  <si>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</si>
  <si>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</si>
  <si>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</si>
  <si>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</si>
  <si>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</si>
  <si>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</si>
  <si>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</si>
  <si>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</si>
  <si>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</si>
  <si>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</si>
  <si>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</si>
  <si>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</si>
  <si>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</si>
  <si>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</si>
  <si>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</si>
  <si>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</si>
  <si>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</si>
  <si>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</si>
  <si>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</si>
  <si>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</si>
  <si>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</si>
  <si>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</si>
  <si>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</si>
  <si>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</si>
  <si>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</si>
  <si>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</si>
  <si>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</si>
  <si>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</si>
  <si>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</si>
  <si>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</si>
  <si>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</si>
  <si>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</si>
  <si>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</si>
  <si>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</si>
  <si>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</si>
  <si>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</si>
  <si>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</si>
  <si>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</si>
  <si>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</si>
  <si>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</si>
  <si>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</si>
  <si>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</si>
  <si>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</si>
  <si>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</si>
  <si>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</si>
  <si>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</si>
  <si>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</si>
  <si>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</si>
  <si>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</si>
  <si>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</si>
  <si>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</si>
  <si>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</si>
  <si>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</si>
  <si>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</si>
  <si>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</si>
  <si>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</si>
  <si>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</si>
  <si>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</si>
  <si>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</si>
  <si>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</si>
  <si>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</si>
  <si>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</si>
  <si>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</si>
  <si>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</si>
  <si>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</si>
  <si>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</si>
  <si>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</si>
  <si>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</si>
  <si>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</si>
  <si>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</si>
  <si>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</si>
  <si>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</si>
  <si>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</si>
  <si>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</si>
  <si>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</si>
  <si>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</si>
  <si>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</si>
  <si>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</si>
  <si>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</si>
  <si>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</si>
  <si>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</si>
  <si>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</si>
  <si>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</si>
  <si>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</si>
  <si>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</si>
  <si>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</si>
  <si>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</si>
  <si>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</si>
  <si>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</si>
  <si>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</si>
  <si>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</si>
  <si>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</si>
  <si>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</si>
  <si>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</si>
  <si>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</si>
  <si>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</si>
  <si>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</si>
  <si>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</si>
  <si>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</si>
  <si>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</si>
  <si>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</si>
  <si>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</si>
  <si>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</si>
  <si>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</si>
  <si>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</si>
  <si>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</si>
  <si>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</si>
  <si>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</si>
  <si>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</si>
  <si>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</si>
  <si>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</si>
  <si>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</si>
  <si>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</si>
  <si>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</si>
  <si>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</si>
  <si>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</si>
  <si>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</si>
  <si>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</si>
  <si>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</si>
  <si>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</si>
  <si>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</si>
  <si>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</si>
  <si>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</si>
  <si>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</si>
  <si>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</si>
  <si>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</si>
  <si>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</si>
  <si>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</si>
  <si>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</si>
  <si>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</si>
  <si>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</si>
  <si>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</si>
  <si>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</si>
  <si>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</si>
  <si>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</si>
  <si>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</si>
  <si>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</si>
  <si>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</si>
  <si>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</si>
  <si>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</si>
  <si>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</si>
  <si>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</si>
  <si>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</si>
  <si>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</si>
  <si>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</si>
  <si>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</si>
  <si>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</si>
  <si>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</si>
  <si>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</si>
  <si>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</si>
  <si>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</si>
  <si>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</si>
  <si>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</si>
  <si>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</si>
  <si>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</si>
  <si>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</si>
  <si>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</si>
  <si>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</si>
  <si>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</si>
  <si>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</si>
  <si>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</si>
  <si>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</si>
  <si>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</si>
  <si>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</si>
  <si>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</si>
  <si>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</si>
  <si>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</si>
  <si>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</si>
  <si>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</si>
  <si>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</si>
  <si>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</si>
  <si>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</si>
  <si>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</si>
  <si>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</si>
  <si>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</si>
  <si>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</si>
  <si>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</si>
  <si>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</si>
  <si>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</si>
  <si>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</si>
  <si>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</si>
  <si>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</si>
  <si>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</si>
  <si>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</si>
  <si>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</si>
  <si>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</si>
  <si>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</si>
  <si>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</si>
  <si>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</si>
  <si>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</si>
  <si>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</si>
  <si>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</si>
  <si>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</si>
  <si>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</si>
  <si>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</si>
  <si>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</si>
  <si>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</si>
  <si>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</si>
  <si>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</si>
  <si>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</si>
  <si>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</si>
  <si>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</si>
  <si>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</si>
  <si>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</si>
  <si>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</si>
  <si>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</si>
  <si>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</si>
  <si>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</si>
  <si>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</si>
  <si>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</si>
  <si>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</si>
  <si>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</si>
  <si>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</si>
  <si>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</si>
  <si>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</si>
  <si>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</si>
  <si>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</si>
  <si>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</si>
  <si>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</si>
  <si>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</si>
  <si>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</si>
  <si>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</si>
  <si>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</si>
  <si>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</si>
  <si>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</si>
  <si>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</si>
  <si>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</si>
  <si>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</si>
  <si>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</si>
  <si>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</si>
  <si>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</si>
  <si>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</si>
  <si>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</si>
  <si>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</si>
  <si>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</si>
  <si>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</si>
  <si>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</si>
  <si>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</si>
  <si>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</si>
  <si>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</si>
  <si>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</si>
  <si>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</si>
  <si>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</si>
  <si>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</si>
  <si>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</si>
  <si>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</si>
  <si>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</si>
  <si>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</si>
  <si>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</si>
  <si>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</si>
  <si>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</si>
  <si>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</si>
  <si>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</si>
  <si>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</si>
  <si>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</si>
  <si>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</si>
  <si>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</si>
  <si>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</si>
  <si>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</si>
  <si>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</si>
  <si>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</si>
  <si>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</si>
  <si>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</si>
  <si>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</si>
  <si>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</si>
  <si>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</si>
  <si>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</si>
  <si>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</si>
  <si>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</si>
  <si>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</si>
  <si>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</si>
  <si>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</si>
  <si>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</si>
  <si>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</si>
  <si>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</si>
  <si>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</si>
  <si>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</si>
  <si>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</si>
  <si>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</si>
  <si>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</si>
  <si>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</si>
  <si>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</si>
  <si>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</si>
  <si>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</si>
  <si>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</si>
  <si>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</si>
  <si>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</si>
  <si>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</si>
  <si>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</si>
  <si>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</si>
  <si>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</si>
  <si>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</si>
  <si>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</si>
  <si>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</si>
  <si>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</si>
  <si>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</si>
  <si>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</si>
  <si>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</si>
  <si>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</si>
  <si>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</si>
  <si>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</si>
  <si>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</si>
  <si>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</si>
  <si>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</si>
  <si>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</si>
  <si>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</si>
  <si>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</si>
  <si>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</si>
  <si>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</si>
  <si>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</si>
  <si>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</si>
  <si>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</si>
  <si>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</si>
  <si>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</si>
  <si>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</si>
  <si>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</si>
  <si>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</si>
  <si>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</si>
  <si>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</si>
  <si>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</si>
  <si>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</si>
  <si>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</si>
  <si>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</si>
  <si>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</si>
  <si>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</si>
  <si>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</si>
  <si>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</si>
  <si>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</si>
  <si>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</si>
  <si>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</si>
  <si>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</si>
  <si>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</si>
  <si>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</si>
  <si>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</si>
  <si>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</si>
  <si>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</si>
  <si>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</si>
  <si>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</si>
  <si>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</si>
  <si>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</si>
  <si>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</si>
  <si>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</si>
  <si>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</si>
  <si>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</si>
  <si>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</si>
  <si>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</si>
  <si>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</si>
  <si>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</si>
  <si>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</si>
  <si>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</si>
  <si>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</si>
  <si>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</si>
  <si>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</si>
  <si>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</si>
  <si>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</si>
  <si>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</si>
  <si>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</si>
  <si>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</si>
  <si>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</si>
  <si>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</si>
  <si>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</si>
  <si>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</si>
  <si>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</si>
  <si>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</si>
  <si>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</si>
  <si>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</si>
  <si>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</si>
  <si>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</si>
  <si>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</si>
  <si>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</si>
  <si>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</si>
  <si>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</si>
  <si>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</si>
  <si>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</si>
  <si>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</si>
  <si>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</si>
  <si>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</si>
  <si>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</si>
  <si>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</si>
  <si>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</si>
  <si>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</si>
  <si>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</si>
  <si>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</si>
  <si>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</si>
  <si>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</si>
  <si>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</si>
  <si>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</si>
  <si>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</si>
  <si>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</si>
  <si>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</si>
  <si>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</si>
  <si>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</si>
  <si>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</si>
  <si>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</si>
  <si>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</si>
  <si>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</si>
  <si>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</si>
  <si>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</si>
  <si>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</si>
  <si>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</si>
  <si>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</si>
  <si>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</si>
  <si>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</si>
  <si>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</si>
  <si>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</si>
  <si>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</si>
  <si>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</si>
  <si>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</si>
  <si>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</si>
  <si>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</si>
  <si>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</si>
  <si>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</si>
  <si>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</si>
  <si>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</si>
  <si>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</si>
  <si>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</si>
  <si>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</si>
  <si>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</si>
  <si>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</si>
  <si>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</si>
  <si>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</si>
  <si>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</si>
  <si>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</si>
  <si>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</si>
  <si>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</si>
  <si>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</si>
  <si>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</si>
  <si>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</si>
  <si>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</si>
  <si>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</si>
  <si>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</si>
  <si>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</si>
  <si>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</si>
  <si>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</si>
  <si>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</si>
  <si>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</si>
  <si>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</si>
  <si>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</si>
  <si>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</si>
  <si>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</si>
  <si>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</si>
  <si>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</si>
  <si>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</si>
  <si>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</si>
  <si>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</si>
  <si>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</si>
  <si>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</si>
  <si>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</si>
  <si>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</si>
  <si>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</si>
  <si>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</si>
  <si>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</si>
  <si>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</si>
  <si>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</si>
  <si>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</si>
  <si>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</si>
  <si>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</si>
  <si>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</si>
  <si>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</si>
  <si>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</si>
  <si>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</si>
  <si>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</si>
  <si>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</si>
  <si>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</si>
  <si>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</si>
  <si>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</si>
  <si>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</si>
  <si>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</si>
  <si>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</si>
  <si>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</si>
  <si>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</si>
  <si>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</si>
  <si>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</si>
  <si>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</si>
  <si>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</si>
  <si>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</si>
  <si>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</si>
  <si>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</si>
  <si>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</si>
  <si>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</si>
  <si>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</si>
  <si>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</si>
  <si>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</si>
  <si>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</si>
  <si>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</si>
  <si>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</si>
  <si>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</si>
  <si>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</si>
  <si>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</si>
  <si>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</si>
  <si>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</si>
  <si>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</si>
  <si>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</si>
  <si>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</si>
  <si>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</si>
  <si>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</si>
  <si>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</si>
  <si>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</si>
  <si>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</si>
  <si>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</si>
  <si>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</si>
  <si>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</si>
  <si>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</si>
  <si>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</si>
  <si>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</si>
  <si>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</si>
  <si>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</si>
  <si>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</si>
  <si>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</si>
  <si>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</si>
  <si>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</si>
  <si>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</si>
  <si>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</si>
  <si>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</si>
  <si>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</si>
  <si>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</si>
  <si>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</si>
  <si>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</si>
  <si>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</si>
  <si>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</si>
  <si>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</si>
  <si>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</si>
  <si>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</si>
  <si>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</si>
  <si>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</si>
  <si>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</si>
  <si>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</si>
  <si>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</si>
  <si>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</si>
  <si>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</si>
  <si>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</si>
  <si>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</si>
  <si>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</si>
  <si>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</si>
  <si>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</si>
  <si>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</si>
  <si>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</si>
  <si>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</si>
  <si>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</si>
  <si>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</si>
  <si>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</si>
  <si>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</si>
  <si>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</si>
  <si>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</si>
  <si>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</si>
  <si>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</si>
  <si>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</si>
  <si>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</si>
  <si>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</si>
  <si>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</si>
  <si>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</si>
  <si>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</si>
  <si>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</si>
  <si>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</si>
  <si>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</si>
  <si>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</si>
  <si>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</si>
  <si>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</si>
  <si>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</si>
  <si>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</si>
  <si>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</si>
  <si>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</si>
  <si>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</si>
  <si>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</si>
  <si>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</si>
  <si>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</si>
  <si>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</si>
  <si>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</si>
  <si>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</si>
  <si>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</si>
  <si>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</si>
  <si>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</si>
  <si>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</si>
  <si>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</si>
  <si>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</si>
  <si>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</si>
  <si>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</si>
  <si>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</si>
  <si>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</si>
  <si>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</si>
  <si>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</si>
  <si>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</si>
  <si>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</si>
  <si>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</si>
  <si>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</si>
  <si>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</si>
  <si>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</si>
  <si>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</si>
  <si>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</si>
  <si>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</si>
  <si>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</si>
  <si>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</si>
  <si>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</si>
  <si>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</si>
  <si>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</si>
  <si>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</si>
  <si>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</si>
  <si>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</si>
  <si>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</si>
  <si>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</si>
  <si>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</si>
  <si>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</si>
  <si>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</si>
  <si>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</si>
  <si>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</si>
  <si>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</si>
  <si>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</si>
  <si>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</si>
  <si>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</si>
  <si>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</si>
  <si>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</si>
  <si>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</si>
  <si>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</si>
  <si>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</si>
  <si>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</si>
  <si>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</si>
  <si>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</si>
  <si>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</si>
  <si>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</si>
  <si>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</si>
  <si>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</si>
  <si>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</si>
  <si>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</si>
  <si>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</si>
  <si>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</si>
  <si>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</si>
  <si>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</si>
  <si>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</si>
  <si>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</si>
  <si>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</si>
  <si>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</si>
  <si>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</si>
  <si>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</si>
  <si>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</si>
  <si>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</si>
  <si>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</si>
  <si>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</si>
  <si>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</si>
  <si>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</si>
  <si>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</si>
  <si>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</si>
  <si>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</si>
  <si>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</si>
  <si>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</si>
  <si>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</si>
  <si>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</si>
  <si>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</si>
  <si>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</si>
  <si>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</si>
  <si>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</si>
  <si>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</si>
  <si>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</si>
  <si>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</si>
  <si>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</si>
  <si>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</si>
  <si>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</si>
  <si>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</si>
  <si>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</si>
  <si>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</si>
  <si>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</si>
  <si>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</si>
  <si>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</si>
  <si>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</si>
  <si>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</si>
  <si>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</si>
  <si>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</si>
  <si>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</si>
  <si>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</si>
  <si>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</si>
  <si>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</si>
  <si>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</si>
  <si>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</si>
  <si>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</si>
  <si>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</si>
  <si>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</si>
  <si>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</si>
  <si>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</si>
  <si>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</si>
  <si>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</si>
  <si>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</si>
  <si>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</si>
  <si>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</si>
  <si>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</si>
  <si>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</si>
  <si>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</si>
  <si>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</si>
  <si>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</si>
  <si>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</si>
  <si>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</si>
  <si>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</si>
  <si>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</si>
  <si>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</si>
  <si>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</si>
  <si>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</si>
  <si>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</si>
  <si>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</si>
  <si>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</si>
  <si>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</si>
  <si>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</si>
  <si>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</si>
  <si>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</si>
  <si>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</si>
  <si>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</si>
  <si>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</si>
  <si>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</si>
  <si>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</si>
  <si>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</si>
  <si>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</si>
  <si>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</si>
  <si>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</si>
  <si>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</si>
  <si>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</si>
  <si>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</si>
  <si>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</si>
  <si>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</si>
  <si>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</si>
  <si>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</si>
  <si>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</si>
  <si>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</si>
  <si>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</si>
  <si>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</si>
  <si>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</si>
  <si>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</si>
  <si>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</si>
  <si>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</si>
  <si>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</si>
  <si>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</si>
  <si>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</si>
  <si>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</si>
  <si>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</si>
  <si>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</si>
  <si>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</si>
  <si>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</si>
  <si>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</si>
  <si>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</si>
  <si>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</si>
  <si>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</si>
  <si>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</si>
  <si>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</si>
  <si>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</si>
  <si>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</si>
  <si>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</si>
  <si>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</si>
  <si>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</si>
  <si>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</si>
  <si>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</si>
  <si>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</si>
  <si>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</si>
  <si>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</si>
  <si>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</si>
  <si>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</si>
  <si>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</si>
  <si>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</si>
  <si>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</si>
  <si>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</si>
  <si>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</si>
  <si>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</si>
  <si>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</si>
  <si>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</si>
  <si>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</si>
  <si>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</si>
  <si>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</si>
  <si>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</si>
  <si>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</si>
  <si>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</si>
  <si>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</si>
  <si>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</si>
  <si>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</si>
  <si>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</si>
  <si>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</si>
  <si>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</si>
  <si>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</si>
  <si>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</si>
  <si>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</si>
  <si>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</si>
  <si>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</si>
  <si>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</si>
  <si>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</si>
  <si>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</si>
  <si>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</si>
  <si>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</si>
  <si>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</si>
  <si>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</si>
  <si>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</si>
  <si>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</si>
  <si>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</si>
  <si>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</si>
  <si>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</si>
  <si>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</si>
  <si>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</si>
  <si>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</si>
  <si>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</si>
  <si>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</si>
  <si>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</si>
  <si>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</si>
  <si>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</si>
  <si>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</si>
  <si>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</si>
  <si>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</si>
  <si>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</si>
  <si>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</si>
  <si>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</si>
  <si>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</si>
  <si>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</si>
  <si>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</si>
  <si>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</si>
  <si>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</si>
  <si>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</si>
  <si>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</si>
  <si>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</si>
  <si>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</si>
  <si>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</si>
  <si>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</si>
  <si>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</si>
  <si>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</si>
  <si>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</si>
  <si>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</si>
  <si>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</si>
  <si>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</si>
  <si>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</si>
  <si>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</si>
  <si>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</si>
  <si>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</si>
  <si>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</si>
  <si>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</si>
  <si>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</si>
  <si>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</si>
  <si>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</si>
  <si>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</si>
  <si>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</si>
  <si>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</si>
  <si>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</si>
  <si>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</si>
  <si>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</si>
  <si>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</si>
  <si>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</si>
  <si>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</si>
  <si>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</si>
  <si>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</si>
  <si>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</si>
  <si>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</si>
  <si>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</si>
  <si>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</si>
  <si>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</si>
  <si>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</si>
  <si>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</si>
  <si>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</si>
  <si>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</si>
  <si>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</si>
  <si>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</si>
  <si>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</si>
  <si>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</si>
  <si>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</si>
  <si>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</si>
  <si>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</si>
  <si>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</si>
  <si>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</si>
  <si>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</si>
  <si>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</si>
  <si>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</si>
  <si>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</si>
  <si>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</si>
  <si>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</si>
  <si>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</si>
  <si>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</si>
  <si>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</si>
  <si>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</si>
  <si>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</si>
  <si>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</si>
  <si>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</si>
  <si>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</si>
  <si>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</si>
  <si>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</si>
  <si>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</si>
  <si>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</si>
  <si>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</si>
  <si>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</si>
  <si>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</si>
  <si>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</si>
  <si>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</si>
  <si>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</si>
  <si>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</si>
  <si>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</si>
  <si>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</si>
  <si>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</si>
  <si>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</si>
  <si>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</si>
  <si>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</si>
  <si>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</si>
  <si>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</si>
  <si>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</si>
  <si>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</si>
  <si>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</si>
  <si>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</si>
  <si>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</si>
  <si>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</si>
  <si>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</si>
  <si>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</si>
  <si>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</si>
  <si>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</si>
  <si>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</si>
  <si>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</si>
  <si>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</si>
  <si>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</si>
  <si>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</si>
  <si>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</si>
  <si>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</si>
  <si>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</si>
  <si>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</si>
  <si>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</si>
  <si>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</si>
  <si>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</si>
  <si>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</si>
  <si>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</si>
  <si>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</si>
  <si>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</si>
  <si>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</si>
  <si>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</si>
  <si>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</si>
  <si>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</si>
  <si>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</si>
  <si>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</si>
  <si>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</si>
  <si>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</si>
  <si>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</si>
  <si>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</si>
  <si>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</si>
  <si>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</si>
  <si>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</si>
  <si>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</si>
  <si>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</si>
  <si>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</si>
  <si>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</si>
  <si>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</si>
  <si>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</si>
  <si>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</si>
  <si>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</si>
  <si>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</si>
  <si>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</si>
  <si>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</si>
  <si>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</si>
  <si>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</si>
  <si>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</si>
  <si>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</si>
  <si>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</si>
  <si>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</si>
  <si>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</si>
  <si>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</si>
  <si>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</si>
  <si>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</si>
  <si>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</si>
  <si>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</si>
  <si>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</si>
  <si>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</si>
  <si>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</si>
  <si>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</si>
  <si>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</si>
  <si>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</si>
  <si>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</si>
  <si>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</si>
  <si>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</si>
  <si>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</si>
  <si>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</si>
  <si>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</si>
  <si>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</si>
  <si>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</si>
  <si>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</si>
  <si>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</si>
  <si>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</si>
  <si>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</si>
  <si>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</si>
  <si>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</si>
  <si>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</si>
  <si>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</si>
  <si>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</si>
  <si>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</si>
  <si>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</si>
  <si>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</si>
  <si>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</si>
  <si>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</si>
  <si>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</si>
  <si>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</si>
  <si>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</si>
  <si>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</si>
  <si>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</si>
  <si>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</si>
  <si>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</si>
  <si>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</si>
  <si>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</si>
  <si>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</si>
  <si>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</si>
  <si>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</si>
  <si>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</si>
  <si>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</si>
  <si>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</si>
  <si>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</si>
  <si>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</si>
  <si>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</si>
  <si>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</si>
  <si>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</si>
  <si>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</si>
  <si>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</si>
  <si>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</si>
  <si>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</si>
  <si>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</si>
  <si>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</si>
  <si>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</si>
  <si>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</si>
  <si>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</si>
  <si>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</si>
  <si>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</si>
  <si>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</si>
  <si>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</si>
  <si>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</si>
  <si>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</si>
  <si>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</si>
  <si>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</si>
  <si>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</si>
  <si>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</si>
  <si>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</si>
  <si>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</si>
  <si>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</si>
  <si>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</si>
  <si>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</si>
  <si>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</si>
  <si>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</si>
  <si>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</si>
  <si>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</si>
  <si>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</si>
  <si>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</si>
  <si>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</si>
  <si>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</si>
  <si>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</si>
  <si>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</si>
  <si>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</si>
  <si>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</si>
  <si>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</si>
  <si>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</si>
  <si>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</si>
  <si>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</si>
  <si>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</si>
  <si>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</si>
  <si>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</si>
  <si>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</si>
  <si>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</si>
  <si>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</si>
  <si>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</si>
  <si>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</si>
  <si>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</si>
  <si>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</si>
  <si>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</si>
  <si>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</si>
  <si>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</si>
  <si>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</si>
  <si>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</si>
  <si>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</si>
  <si>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</si>
  <si>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</si>
  <si>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</si>
  <si>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</si>
  <si>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</si>
  <si>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</si>
  <si>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</si>
  <si>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</si>
  <si>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</si>
  <si>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</si>
  <si>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</si>
  <si>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</si>
  <si>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</si>
  <si>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</si>
  <si>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</si>
  <si>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</si>
  <si>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</si>
  <si>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</si>
  <si>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</si>
  <si>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</si>
  <si>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</si>
  <si>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</si>
  <si>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</si>
  <si>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</si>
  <si>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</si>
  <si>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</si>
  <si>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</si>
  <si>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</si>
  <si>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</si>
  <si>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</si>
  <si>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</si>
  <si>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</si>
  <si>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</si>
  <si>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</si>
  <si>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</si>
  <si>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</si>
  <si>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</si>
  <si>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</si>
  <si>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</si>
  <si>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</si>
  <si>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</si>
  <si>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</si>
  <si>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</si>
  <si>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</si>
  <si>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</si>
  <si>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</si>
  <si>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</si>
  <si>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</si>
  <si>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</si>
  <si>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</si>
  <si>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</si>
  <si>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</si>
  <si>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</si>
  <si>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</si>
  <si>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</si>
  <si>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</si>
  <si>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</si>
  <si>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</si>
  <si>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</si>
  <si>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</si>
  <si>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</si>
  <si>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</si>
  <si>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</si>
  <si>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</si>
  <si>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</si>
  <si>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</si>
  <si>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</si>
  <si>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</si>
  <si>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</si>
  <si>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</si>
  <si>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</si>
  <si>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</si>
  <si>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</si>
  <si>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</si>
  <si>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</si>
  <si>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</si>
  <si>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</si>
  <si>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</si>
  <si>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</si>
  <si>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</si>
  <si>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</si>
  <si>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</si>
  <si>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</si>
  <si>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</si>
  <si>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</si>
  <si>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</si>
  <si>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</si>
  <si>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</si>
  <si>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</si>
  <si>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</si>
  <si>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</si>
  <si>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</si>
  <si>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</si>
  <si>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</si>
  <si>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</si>
  <si>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</si>
  <si>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</si>
  <si>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</si>
  <si>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</si>
  <si>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</si>
  <si>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</si>
  <si>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</si>
  <si>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</si>
  <si>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</si>
  <si>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</si>
  <si>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</si>
  <si>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</si>
  <si>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</si>
  <si>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</si>
  <si>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</si>
  <si>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</si>
  <si>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</si>
  <si>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</si>
  <si>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</si>
  <si>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</si>
  <si>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</si>
  <si>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</si>
  <si>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</si>
  <si>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</si>
  <si>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</si>
  <si>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</si>
  <si>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</si>
  <si>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</si>
  <si>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</si>
  <si>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</si>
  <si>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</si>
  <si>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</si>
  <si>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</si>
  <si>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</si>
  <si>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</si>
  <si>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</si>
  <si>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</si>
  <si>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</si>
  <si>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</si>
  <si>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</si>
  <si>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</si>
  <si>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</si>
  <si>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</si>
  <si>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</si>
  <si>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</si>
  <si>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</si>
  <si>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</si>
  <si>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</si>
  <si>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</si>
  <si>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</si>
  <si>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</si>
  <si>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</si>
  <si>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</si>
  <si>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</si>
  <si>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</si>
  <si>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</si>
  <si>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</si>
  <si>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</si>
  <si>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</si>
  <si>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</si>
  <si>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</si>
  <si>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</si>
  <si>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</si>
  <si>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</si>
  <si>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</si>
  <si>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</si>
  <si>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</si>
  <si>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</si>
  <si>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</si>
  <si>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</si>
  <si>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</si>
  <si>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</si>
  <si>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</si>
  <si>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</si>
  <si>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</si>
  <si>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</si>
  <si>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</si>
  <si>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</si>
  <si>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</si>
  <si>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</si>
  <si>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</si>
  <si>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</si>
  <si>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</si>
  <si>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</si>
  <si>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</si>
  <si>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</si>
  <si>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</si>
  <si>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</si>
  <si>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</si>
  <si>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</si>
  <si>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</si>
  <si>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</si>
  <si>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</si>
  <si>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</si>
  <si>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</si>
  <si>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</si>
  <si>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</si>
  <si>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</si>
  <si>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</si>
  <si>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</si>
  <si>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</si>
  <si>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</si>
  <si>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</si>
  <si>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</si>
  <si>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</si>
  <si>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</si>
  <si>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</si>
  <si>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</si>
  <si>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</si>
  <si>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</si>
  <si>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</si>
  <si>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</si>
  <si>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</si>
  <si>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</si>
  <si>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</si>
  <si>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</si>
  <si>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</si>
  <si>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</si>
  <si>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</si>
  <si>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</si>
  <si>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</si>
  <si>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</si>
  <si>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</si>
  <si>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</si>
  <si>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</si>
  <si>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</si>
  <si>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</si>
  <si>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</si>
  <si>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</si>
  <si>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</si>
  <si>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</si>
  <si>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</si>
  <si>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</si>
  <si>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</si>
  <si>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</si>
  <si>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</si>
  <si>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</si>
  <si>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</si>
  <si>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</si>
  <si>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</si>
  <si>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</si>
  <si>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</si>
  <si>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</si>
  <si>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</si>
  <si>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</si>
  <si>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</si>
  <si>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</si>
  <si>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</si>
  <si>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</si>
  <si>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</si>
  <si>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</si>
  <si>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</si>
  <si>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</si>
  <si>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</si>
  <si>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</si>
  <si>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</si>
  <si>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</si>
  <si>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</si>
  <si>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</si>
  <si>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</si>
  <si>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</si>
  <si>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</si>
  <si>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</si>
  <si>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</si>
  <si>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</si>
  <si>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</si>
  <si>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</si>
  <si>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</si>
  <si>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</si>
  <si>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</si>
  <si>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</si>
  <si>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</si>
  <si>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</si>
  <si>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</si>
  <si>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</si>
  <si>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</si>
  <si>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</si>
  <si>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</si>
  <si>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</si>
  <si>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</si>
  <si>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</si>
  <si>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</si>
  <si>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</si>
  <si>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</si>
  <si>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</si>
  <si>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</si>
  <si>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</si>
  <si>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</si>
  <si>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</si>
  <si>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</si>
  <si>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</si>
  <si>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</si>
  <si>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</si>
  <si>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</si>
  <si>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</si>
  <si>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</si>
  <si>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</si>
  <si>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</si>
  <si>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</si>
  <si>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</si>
  <si>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</si>
  <si>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</si>
  <si>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</si>
  <si>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</si>
  <si>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</si>
  <si>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</si>
  <si>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</si>
  <si>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</si>
  <si>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</si>
  <si>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</si>
  <si>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</si>
  <si>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</si>
  <si>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</si>
  <si>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</si>
  <si>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</si>
  <si>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</si>
  <si>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</si>
  <si>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</si>
  <si>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</si>
  <si>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</si>
  <si>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</si>
  <si>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</si>
  <si>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</si>
  <si>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</si>
  <si>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</si>
  <si>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</si>
  <si>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</si>
  <si>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</si>
  <si>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</si>
  <si>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</si>
  <si>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</si>
  <si>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</si>
  <si>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</si>
  <si>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</si>
  <si>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</si>
  <si>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</si>
  <si>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</si>
  <si>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</si>
  <si>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</si>
  <si>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</si>
  <si>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</si>
  <si>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</si>
  <si>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</si>
  <si>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</si>
  <si>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</si>
  <si>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</si>
  <si>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</si>
  <si>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</si>
  <si>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</si>
  <si>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</si>
  <si>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</si>
  <si>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</si>
  <si>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</si>
  <si>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</si>
  <si>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</si>
  <si>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</si>
  <si>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</si>
  <si>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</si>
  <si>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</si>
  <si>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</si>
  <si>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</si>
  <si>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</si>
  <si>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</si>
  <si>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</si>
  <si>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</si>
  <si>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</si>
  <si>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</si>
  <si>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</si>
  <si>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</si>
  <si>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</si>
  <si>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</si>
  <si>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</si>
  <si>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</si>
  <si>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</si>
  <si>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</si>
  <si>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</si>
  <si>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</si>
  <si>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</si>
  <si>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</si>
  <si>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</si>
  <si>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</si>
  <si>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</si>
  <si>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</si>
  <si>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</si>
  <si>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</si>
  <si>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</si>
  <si>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</si>
  <si>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</si>
  <si>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</si>
  <si>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</si>
  <si>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</si>
  <si>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</si>
  <si>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</si>
  <si>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</si>
  <si>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</si>
  <si>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</si>
  <si>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</si>
  <si>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</si>
  <si>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</si>
  <si>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</si>
  <si>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</si>
  <si>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</si>
  <si>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</si>
  <si>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</si>
  <si>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</si>
  <si>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</si>
  <si>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</si>
  <si>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</si>
  <si>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</si>
  <si>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</si>
  <si>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</si>
  <si>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</si>
  <si>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</si>
  <si>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</si>
  <si>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</si>
  <si>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</si>
  <si>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</si>
  <si>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</si>
  <si>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</si>
  <si>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</si>
  <si>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</si>
  <si>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</si>
  <si>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</si>
  <si>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</si>
  <si>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</si>
  <si>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</si>
  <si>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</si>
  <si>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</si>
  <si>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</si>
  <si>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</si>
  <si>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</si>
  <si>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</si>
  <si>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</si>
  <si>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</si>
  <si>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</si>
  <si>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</si>
  <si>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</si>
  <si>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</si>
  <si>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</si>
  <si>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</si>
  <si>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</si>
  <si>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</si>
  <si>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</si>
  <si>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</si>
  <si>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</si>
  <si>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</si>
  <si>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</si>
  <si>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</si>
  <si>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</si>
  <si>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</si>
  <si>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</si>
  <si>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</si>
  <si>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</si>
  <si>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</si>
  <si>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</si>
  <si>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</si>
  <si>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</si>
  <si>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</si>
  <si>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</si>
  <si>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</si>
  <si>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</si>
  <si>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</si>
  <si>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</si>
  <si>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</si>
  <si>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</si>
  <si>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</si>
  <si>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</si>
  <si>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</si>
  <si>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</si>
  <si>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</si>
  <si>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</si>
  <si>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</si>
  <si>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</si>
  <si>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</si>
  <si>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</si>
  <si>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</si>
  <si>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</si>
  <si>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</si>
  <si>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</si>
  <si>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</si>
  <si>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</si>
  <si>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</si>
  <si>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</si>
  <si>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</si>
  <si>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</si>
  <si>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</si>
  <si>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</si>
  <si>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</si>
  <si>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</si>
  <si>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</si>
  <si>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</si>
  <si>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</si>
  <si>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</si>
  <si>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</si>
  <si>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</si>
  <si>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</si>
  <si>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</si>
  <si>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</si>
  <si>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</si>
  <si>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</si>
  <si>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</si>
  <si>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</si>
  <si>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</si>
  <si>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</si>
  <si>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</si>
  <si>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</si>
  <si>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</si>
  <si>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</si>
  <si>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</si>
  <si>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</si>
  <si>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</si>
  <si>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</si>
  <si>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</si>
  <si>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</si>
  <si>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</si>
  <si>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</si>
  <si>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</si>
  <si>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</si>
  <si>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</si>
  <si>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</si>
  <si>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</si>
  <si>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</si>
  <si>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</si>
  <si>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</si>
  <si>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</si>
  <si>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</si>
  <si>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</si>
  <si>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</si>
  <si>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</si>
  <si>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</si>
  <si>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</si>
  <si>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</si>
  <si>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</si>
  <si>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</si>
  <si>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</si>
  <si>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</si>
  <si>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</si>
  <si>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</si>
  <si>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</si>
  <si>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</si>
  <si>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</si>
  <si>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</si>
  <si>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</si>
  <si>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</si>
  <si>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</si>
  <si>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</si>
  <si>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</si>
  <si>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</si>
  <si>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</si>
  <si>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</si>
  <si>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</si>
  <si>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</si>
  <si>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</si>
  <si>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</si>
  <si>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</si>
  <si>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</si>
  <si>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</si>
  <si>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</si>
  <si>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</si>
  <si>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</si>
  <si>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</si>
  <si>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</si>
  <si>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</si>
  <si>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</si>
  <si>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</si>
  <si>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</si>
  <si>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</si>
  <si>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</si>
  <si>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</si>
  <si>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</si>
  <si>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</si>
  <si>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</si>
  <si>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</si>
  <si>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</si>
  <si>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</si>
  <si>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</si>
  <si>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</si>
  <si>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</si>
  <si>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</si>
  <si>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</si>
  <si>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</si>
  <si>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</si>
  <si>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</si>
  <si>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</si>
  <si>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</si>
  <si>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</si>
  <si>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</si>
  <si>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</si>
  <si>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</si>
  <si>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</si>
  <si>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</si>
  <si>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</si>
  <si>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</si>
  <si>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</si>
  <si>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</si>
  <si>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</si>
  <si>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</si>
  <si>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</si>
  <si>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</si>
  <si>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</si>
  <si>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</si>
  <si>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</si>
  <si>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</si>
  <si>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</si>
  <si>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</si>
  <si>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</si>
  <si>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</si>
  <si>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</si>
  <si>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</si>
  <si>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</si>
  <si>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</si>
  <si>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</si>
  <si>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</si>
  <si>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</si>
  <si>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</si>
  <si>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</si>
  <si>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</si>
  <si>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</si>
  <si>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</si>
  <si>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</si>
  <si>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</si>
  <si>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</si>
  <si>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</si>
  <si>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</si>
  <si>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</si>
  <si>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</si>
  <si>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</si>
  <si>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</si>
  <si>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</si>
  <si>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</si>
  <si>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</si>
  <si>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</si>
  <si>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</si>
  <si>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</si>
  <si>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</si>
  <si>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</si>
  <si>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</si>
  <si>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</si>
  <si>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</si>
  <si>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</si>
  <si>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</si>
  <si>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</si>
  <si>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</si>
  <si>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</si>
  <si>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</si>
  <si>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</si>
  <si>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</si>
  <si>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</si>
  <si>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</si>
  <si>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</si>
  <si>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</si>
  <si>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</si>
  <si>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</si>
  <si>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</si>
  <si>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</si>
  <si>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</si>
  <si>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</si>
  <si>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</si>
  <si>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</si>
  <si>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</si>
  <si>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</si>
  <si>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</si>
  <si>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</si>
  <si>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</si>
  <si>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</si>
  <si>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</si>
  <si>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</si>
  <si>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</si>
  <si>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</si>
  <si>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</si>
  <si>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</si>
  <si>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</si>
  <si>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</si>
  <si>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</si>
  <si>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</si>
  <si>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</si>
  <si>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</si>
  <si>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</si>
  <si>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</si>
  <si>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</si>
  <si>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</si>
  <si>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</si>
  <si>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</si>
  <si>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</si>
  <si>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</si>
  <si>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</si>
  <si>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</si>
  <si>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</si>
  <si>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</si>
  <si>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</si>
  <si>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</si>
  <si>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</si>
  <si>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</si>
  <si>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</si>
  <si>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</si>
  <si>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</si>
  <si>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</si>
  <si>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</si>
  <si>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</si>
  <si>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</si>
  <si>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</si>
  <si>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</si>
  <si>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</si>
  <si>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</si>
  <si>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</si>
  <si>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</si>
  <si>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</si>
  <si>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</si>
  <si>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</si>
  <si>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</si>
  <si>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</si>
  <si>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</si>
  <si>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</si>
  <si>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</si>
  <si>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</si>
  <si>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</si>
  <si>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</si>
  <si>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</si>
  <si>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</si>
  <si>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</si>
  <si>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</si>
  <si>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</si>
  <si>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</si>
  <si>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</si>
  <si>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</si>
  <si>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</si>
  <si>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</si>
  <si>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</si>
  <si>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</si>
  <si>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</si>
  <si>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</si>
  <si>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</si>
  <si>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</si>
  <si>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</si>
  <si>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</si>
  <si>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</si>
  <si>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</si>
  <si>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</si>
  <si>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</si>
  <si>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</si>
  <si>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</si>
  <si>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</si>
  <si>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</si>
  <si>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</si>
  <si>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</si>
  <si>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</si>
  <si>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</si>
  <si>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</si>
  <si>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</si>
  <si>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</si>
  <si>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</si>
  <si>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</si>
  <si>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</si>
  <si>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</si>
  <si>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</si>
  <si>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</si>
  <si>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</si>
  <si>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</si>
  <si>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</si>
  <si>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</si>
  <si>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</si>
  <si>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</si>
  <si>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</si>
  <si>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</si>
  <si>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</si>
  <si>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</si>
  <si>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</si>
  <si>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</si>
  <si>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</si>
  <si>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</si>
  <si>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</si>
  <si>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</si>
  <si>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</si>
  <si>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</si>
  <si>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</si>
  <si>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</si>
  <si>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</si>
  <si>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</si>
  <si>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</si>
  <si>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</si>
  <si>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</si>
  <si>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</si>
  <si>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</si>
  <si>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</si>
  <si>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</si>
  <si>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</si>
  <si>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</si>
  <si>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</si>
  <si>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</si>
  <si>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</si>
  <si>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</si>
  <si>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</si>
  <si>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</si>
  <si>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</si>
  <si>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</si>
  <si>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</si>
  <si>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</si>
  <si>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</si>
  <si>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</si>
  <si>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</si>
  <si>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</si>
  <si>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</si>
  <si>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</si>
  <si>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</si>
  <si>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</si>
  <si>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</si>
  <si>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</si>
  <si>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</si>
  <si>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</si>
  <si>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</si>
  <si>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</si>
  <si>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</si>
  <si>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</si>
  <si>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</si>
  <si>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</si>
  <si>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</si>
  <si>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</si>
  <si>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</si>
  <si>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</si>
  <si>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</si>
  <si>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</si>
  <si>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</si>
  <si>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</si>
  <si>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</si>
  <si>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</si>
  <si>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</si>
  <si>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</si>
  <si>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</si>
  <si>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</si>
  <si>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</si>
  <si>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</si>
  <si>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</si>
  <si>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</si>
  <si>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</si>
  <si>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</si>
  <si>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</si>
  <si>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</si>
  <si>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</si>
  <si>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</si>
  <si>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</si>
  <si>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</si>
  <si>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</si>
  <si>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</si>
  <si>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</si>
  <si>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</si>
  <si>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</si>
  <si>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</si>
  <si>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</si>
  <si>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</si>
  <si>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</si>
  <si>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</si>
  <si>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</si>
  <si>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</si>
  <si>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</si>
  <si>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</si>
  <si>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</si>
  <si>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</si>
  <si>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</si>
  <si>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</si>
  <si>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</si>
  <si>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</si>
  <si>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</si>
  <si>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</si>
  <si>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</si>
  <si>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</si>
  <si>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</si>
  <si>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</si>
  <si>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</si>
  <si>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</si>
  <si>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</si>
  <si>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</si>
  <si>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</si>
  <si>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</si>
  <si>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</si>
  <si>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</si>
  <si>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</si>
  <si>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</si>
  <si>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</si>
  <si>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</si>
  <si>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</si>
  <si>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</si>
  <si>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</si>
  <si>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</si>
  <si>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</si>
  <si>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</si>
  <si>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</si>
  <si>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</si>
  <si>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</si>
  <si>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</si>
  <si>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</si>
  <si>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</si>
  <si>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</si>
  <si>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</si>
  <si>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</si>
  <si>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</si>
  <si>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</si>
  <si>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</si>
  <si>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</si>
  <si>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</si>
  <si>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</si>
  <si>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</si>
  <si>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</si>
  <si>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</si>
  <si>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</si>
  <si>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</si>
  <si>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</si>
  <si>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</si>
  <si>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</si>
  <si>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</si>
  <si>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</si>
  <si>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</si>
  <si>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</si>
  <si>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</si>
  <si>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</si>
  <si>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</si>
  <si>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</si>
  <si>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</si>
  <si>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</si>
  <si>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</si>
  <si>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</si>
  <si>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</si>
  <si>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</si>
  <si>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</si>
  <si>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</si>
  <si>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</si>
  <si>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</si>
  <si>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</si>
  <si>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</si>
  <si>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</si>
  <si>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</si>
  <si>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</si>
  <si>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</si>
  <si>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</si>
  <si>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</si>
  <si>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</si>
  <si>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</si>
  <si>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</si>
  <si>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</si>
  <si>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</si>
  <si>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</si>
  <si>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</si>
  <si>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</si>
  <si>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</si>
  <si>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</si>
  <si>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</si>
  <si>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</si>
  <si>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</si>
  <si>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</si>
  <si>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</si>
  <si>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</si>
  <si>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</si>
  <si>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</si>
  <si>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</si>
  <si>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</si>
  <si>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</si>
  <si>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</si>
  <si>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</si>
  <si>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</si>
  <si>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</si>
  <si>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</si>
  <si>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</si>
  <si>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</si>
  <si>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</si>
  <si>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</si>
  <si>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</si>
  <si>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</si>
  <si>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</si>
  <si>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</si>
  <si>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</si>
  <si>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</si>
  <si>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</si>
  <si>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</si>
  <si>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</si>
  <si>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</si>
  <si>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</si>
  <si>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</si>
  <si>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</si>
  <si>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</si>
  <si>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</si>
  <si>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</si>
  <si>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</si>
  <si>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</si>
  <si>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</si>
  <si>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</si>
  <si>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</si>
  <si>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</si>
  <si>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</si>
  <si>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</si>
  <si>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</si>
  <si>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</si>
  <si>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</si>
  <si>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</si>
  <si>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</si>
  <si>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</si>
  <si>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</si>
  <si>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</si>
  <si>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</si>
  <si>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</si>
  <si>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</si>
  <si>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</si>
  <si>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</si>
  <si>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</si>
  <si>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</si>
  <si>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</si>
  <si>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</si>
  <si>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</si>
  <si>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</si>
  <si>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</si>
  <si>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</si>
  <si>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</si>
  <si>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</si>
  <si>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</si>
  <si>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</si>
  <si>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</si>
  <si>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</si>
  <si>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</si>
  <si>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</si>
  <si>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</si>
  <si>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</si>
  <si>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</si>
  <si>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</si>
  <si>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</si>
  <si>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</si>
  <si>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</si>
  <si>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</si>
  <si>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</si>
  <si>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</si>
  <si>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</si>
  <si>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</si>
  <si>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</si>
  <si>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</si>
  <si>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</si>
  <si>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</si>
  <si>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</si>
  <si>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</si>
  <si>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</si>
  <si>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</si>
  <si>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</si>
  <si>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</si>
  <si>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</si>
  <si>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</si>
  <si>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</si>
  <si>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</si>
  <si>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</si>
  <si>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</si>
  <si>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</si>
  <si>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</si>
  <si>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</si>
  <si>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</si>
  <si>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</si>
  <si>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</si>
  <si>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</si>
  <si>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</si>
  <si>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</si>
  <si>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</si>
  <si>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</si>
  <si>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</si>
  <si>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</si>
  <si>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</si>
  <si>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</si>
  <si>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</si>
  <si>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</si>
  <si>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</si>
  <si>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</si>
  <si>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</si>
  <si>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</si>
  <si>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</si>
  <si>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</si>
  <si>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</si>
  <si>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</si>
  <si>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</si>
  <si>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</si>
  <si>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</si>
  <si>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</si>
  <si>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</si>
  <si>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</si>
  <si>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</si>
  <si>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</si>
  <si>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</si>
  <si>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</si>
  <si>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</si>
  <si>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</si>
  <si>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</si>
  <si>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</si>
  <si>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</si>
  <si>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</si>
  <si>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</si>
  <si>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</si>
  <si>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</si>
  <si>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</si>
  <si>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</si>
  <si>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</si>
  <si>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</si>
  <si>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</si>
  <si>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</si>
  <si>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</si>
  <si>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</si>
  <si>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</si>
  <si>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</si>
  <si>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</si>
  <si>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</si>
  <si>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</si>
  <si>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</si>
  <si>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</si>
  <si>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</si>
  <si>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</si>
  <si>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</si>
  <si>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</si>
  <si>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</si>
  <si>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</si>
  <si>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</si>
  <si>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</si>
  <si>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</si>
  <si>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</si>
  <si>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</si>
  <si>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</si>
  <si>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</si>
  <si>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</si>
  <si>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</si>
  <si>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</si>
  <si>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</si>
  <si>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</si>
  <si>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</si>
  <si>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</si>
  <si>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</si>
  <si>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</si>
  <si>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</si>
  <si>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</si>
  <si>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</si>
  <si>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</si>
  <si>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</si>
  <si>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</si>
  <si>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</si>
  <si>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</si>
  <si>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</si>
  <si>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</si>
  <si>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</si>
  <si>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</si>
  <si>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</si>
  <si>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</si>
  <si>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</si>
  <si>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</si>
  <si>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</si>
  <si>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</si>
  <si>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</si>
  <si>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</si>
  <si>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</si>
  <si>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</si>
  <si>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</si>
  <si>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</si>
  <si>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</si>
  <si>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</si>
  <si>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</si>
  <si>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</si>
  <si>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</si>
  <si>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</si>
  <si>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</si>
  <si>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</si>
  <si>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</si>
  <si>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</si>
  <si>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</si>
  <si>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</si>
  <si>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</si>
  <si>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</si>
  <si>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</si>
  <si>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</si>
  <si>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</si>
  <si>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</si>
  <si>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</si>
  <si>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</si>
  <si>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</si>
  <si>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</si>
  <si>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</si>
  <si>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</si>
  <si>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</si>
  <si>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</si>
  <si>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</si>
  <si>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</si>
  <si>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</si>
  <si>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</si>
  <si>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</si>
  <si>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</si>
  <si>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</si>
  <si>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</si>
  <si>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</si>
  <si>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</si>
  <si>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</si>
  <si>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</si>
  <si>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</si>
  <si>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</si>
  <si>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</si>
  <si>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</si>
  <si>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</si>
  <si>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</si>
  <si>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</si>
  <si>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</si>
  <si>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</si>
  <si>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</si>
  <si>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</si>
  <si>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</si>
  <si>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</si>
  <si>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</si>
  <si>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</si>
  <si>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</si>
  <si>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</si>
  <si>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</si>
  <si>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</si>
  <si>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</si>
  <si>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</si>
  <si>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</si>
  <si>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</si>
  <si>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</si>
  <si>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</si>
  <si>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</si>
  <si>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</si>
  <si>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</si>
  <si>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</si>
  <si>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</si>
  <si>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</si>
  <si>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</si>
  <si>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</si>
  <si>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</si>
  <si>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</si>
  <si>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</si>
  <si>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</si>
  <si>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</si>
  <si>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</si>
  <si>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</si>
  <si>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</si>
  <si>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</si>
  <si>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</si>
  <si>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</si>
  <si>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</si>
  <si>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</si>
  <si>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</si>
  <si>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</si>
  <si>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</si>
  <si>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</si>
  <si>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</si>
  <si>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</si>
  <si>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</si>
  <si>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</si>
  <si>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</si>
  <si>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</si>
  <si>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</si>
  <si>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</si>
  <si>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</si>
  <si>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</si>
  <si>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</si>
  <si>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</si>
  <si>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</si>
  <si>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</si>
  <si>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</si>
  <si>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</si>
  <si>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</si>
  <si>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</si>
  <si>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</si>
  <si>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</si>
  <si>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</si>
  <si>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</si>
  <si>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</si>
  <si>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</si>
  <si>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</si>
  <si>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</si>
  <si>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</si>
  <si>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</si>
  <si>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</si>
  <si>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</si>
  <si>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</si>
  <si>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</si>
  <si>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</si>
  <si>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</si>
  <si>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</si>
  <si>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</si>
  <si>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</si>
  <si>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</si>
  <si>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</si>
  <si>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</si>
  <si>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</si>
  <si>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</si>
  <si>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</si>
  <si>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</si>
  <si>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</si>
  <si>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</si>
  <si>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</si>
  <si>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</si>
  <si>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</si>
  <si>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</si>
  <si>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</si>
  <si>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</si>
  <si>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</si>
  <si>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</si>
  <si>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</si>
  <si>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</si>
  <si>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</si>
  <si>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</si>
  <si>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</si>
  <si>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</si>
  <si>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</si>
  <si>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</si>
  <si>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</si>
  <si>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</si>
  <si>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</si>
  <si>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</si>
  <si>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</si>
  <si>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</si>
  <si>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</si>
  <si>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</si>
  <si>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</si>
  <si>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</si>
  <si>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</si>
  <si>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</si>
  <si>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</si>
  <si>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</si>
  <si>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</si>
  <si>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</si>
  <si>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</si>
  <si>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</si>
  <si>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</si>
  <si>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</si>
  <si>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</si>
  <si>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</si>
  <si>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</si>
  <si>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</si>
  <si>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</si>
  <si>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</si>
  <si>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</si>
  <si>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</si>
  <si>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</si>
  <si>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</si>
  <si>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</si>
  <si>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</si>
  <si>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</si>
  <si>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</si>
  <si>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</si>
  <si>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</si>
  <si>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</si>
  <si>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</si>
  <si>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</si>
  <si>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</si>
  <si>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</si>
  <si>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</si>
  <si>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</si>
  <si>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</si>
  <si>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</si>
  <si>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</si>
  <si>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</si>
  <si>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</si>
  <si>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</si>
  <si>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</si>
  <si>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</si>
  <si>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</si>
  <si>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</si>
  <si>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</si>
  <si>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</si>
  <si>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</si>
  <si>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</si>
  <si>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</si>
  <si>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</si>
  <si>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</si>
  <si>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</si>
  <si>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</si>
  <si>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</si>
  <si>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</si>
  <si>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</si>
  <si>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</si>
  <si>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</si>
  <si>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</si>
  <si>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</si>
  <si>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</si>
  <si>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</si>
  <si>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</si>
  <si>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</si>
  <si>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</si>
  <si>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</si>
  <si>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</si>
  <si>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</si>
  <si>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</si>
  <si>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</si>
  <si>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</si>
  <si>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</si>
  <si>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</si>
  <si>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</si>
  <si>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</si>
  <si>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</si>
  <si>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</si>
  <si>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</si>
  <si>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</si>
  <si>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</si>
  <si>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</si>
  <si>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</si>
  <si>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</si>
  <si>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</si>
  <si>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</si>
  <si>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</si>
  <si>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</si>
  <si>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</si>
  <si>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</si>
  <si>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</si>
  <si>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</si>
  <si>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</si>
  <si>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</si>
  <si>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</si>
  <si>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</si>
  <si>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</si>
  <si>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</si>
  <si>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</si>
  <si>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</si>
  <si>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</si>
  <si>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</si>
  <si>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</si>
  <si>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</si>
  <si>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</si>
  <si>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</si>
  <si>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</si>
  <si>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</si>
  <si>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</si>
  <si>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</si>
  <si>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</si>
  <si>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</si>
  <si>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</si>
  <si>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</si>
  <si>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</si>
  <si>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</si>
  <si>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</si>
  <si>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</si>
  <si>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</si>
  <si>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</si>
  <si>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</si>
  <si>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</si>
  <si>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</si>
  <si>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</si>
  <si>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</si>
  <si>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</si>
  <si>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</si>
  <si>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</si>
  <si>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</si>
  <si>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</si>
  <si>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</si>
  <si>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</si>
  <si>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</si>
  <si>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</si>
  <si>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</si>
  <si>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</si>
  <si>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</si>
  <si>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</si>
  <si>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</si>
  <si>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</si>
  <si>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</si>
  <si>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</si>
  <si>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</si>
  <si>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</si>
  <si>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</si>
  <si>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</si>
  <si>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</si>
  <si>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</si>
  <si>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</si>
  <si>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</si>
  <si>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</si>
  <si>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</si>
  <si>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</si>
  <si>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</si>
  <si>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</si>
  <si>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</si>
  <si>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</si>
  <si>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</si>
  <si>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</si>
  <si>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</si>
  <si>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</si>
  <si>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</si>
  <si>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</si>
  <si>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</si>
  <si>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</si>
  <si>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</si>
  <si>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</si>
  <si>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</si>
  <si>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</si>
  <si>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</si>
  <si>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</si>
  <si>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</si>
  <si>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</si>
  <si>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</si>
  <si>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</si>
  <si>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</si>
  <si>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</si>
  <si>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</si>
  <si>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</si>
  <si>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</si>
  <si>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</si>
  <si>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</si>
  <si>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</si>
  <si>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</si>
  <si>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</si>
  <si>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</si>
  <si>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</si>
  <si>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</si>
  <si>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</si>
  <si>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</si>
  <si>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</si>
  <si>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</si>
  <si>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</si>
  <si>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</si>
  <si>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</si>
  <si>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</si>
  <si>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</si>
  <si>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</si>
  <si>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</si>
  <si>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</si>
  <si>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</si>
  <si>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</si>
  <si>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</si>
  <si>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</si>
  <si>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</si>
  <si>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</si>
  <si>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</si>
  <si>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</si>
  <si>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</si>
  <si>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</si>
  <si>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</si>
  <si>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</si>
  <si>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</si>
  <si>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</si>
  <si>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</si>
  <si>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</si>
  <si>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</si>
  <si>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</si>
  <si>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</si>
  <si>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</si>
  <si>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</si>
  <si>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</si>
  <si>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</si>
  <si>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</si>
  <si>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</si>
  <si>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</si>
  <si>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</si>
  <si>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</si>
  <si>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</si>
  <si>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</si>
  <si>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</si>
  <si>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</si>
  <si>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</si>
  <si>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</si>
  <si>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</si>
  <si>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</si>
  <si>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</si>
  <si>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</si>
  <si>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</si>
  <si>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</si>
  <si>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</si>
  <si>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</si>
  <si>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</si>
  <si>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</si>
  <si>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</si>
  <si>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</si>
  <si>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</si>
  <si>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</si>
  <si>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</si>
  <si>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</si>
  <si>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</si>
  <si>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</si>
  <si>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</si>
  <si>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</si>
  <si>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</si>
  <si>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</si>
  <si>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</si>
  <si>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</si>
  <si>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</si>
  <si>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</si>
  <si>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</si>
  <si>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</si>
  <si>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</si>
  <si>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</si>
  <si>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</si>
  <si>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</si>
  <si>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</si>
  <si>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</si>
  <si>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</si>
  <si>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</si>
  <si>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</si>
  <si>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</si>
  <si>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</si>
  <si>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</si>
  <si>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</si>
  <si>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</si>
  <si>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</si>
  <si>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</si>
  <si>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</si>
  <si>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</si>
  <si>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</si>
  <si>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</si>
  <si>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</si>
  <si>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</si>
  <si>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</si>
  <si>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</si>
  <si>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</si>
  <si>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</si>
  <si>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</si>
  <si>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</si>
  <si>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</si>
  <si>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</si>
  <si>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</si>
  <si>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</si>
  <si>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</si>
  <si>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</si>
  <si>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</si>
  <si>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</si>
  <si>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</si>
  <si>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</si>
  <si>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</si>
  <si>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</si>
  <si>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</si>
  <si>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</si>
  <si>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</si>
  <si>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</si>
  <si>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</si>
  <si>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</si>
  <si>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</si>
  <si>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</si>
  <si>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</si>
  <si>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</si>
  <si>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</si>
  <si>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</si>
  <si>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</si>
  <si>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</si>
  <si>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</si>
  <si>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</si>
  <si>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</si>
  <si>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</si>
  <si>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</si>
  <si>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</si>
  <si>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</si>
  <si>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</si>
  <si>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</si>
  <si>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</si>
  <si>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</si>
  <si>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</si>
  <si>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</si>
  <si>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</si>
  <si>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</si>
  <si>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</si>
  <si>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</si>
  <si>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</si>
  <si>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</si>
  <si>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</si>
  <si>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</si>
  <si>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</si>
  <si>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</si>
  <si>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</si>
  <si>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</si>
  <si>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</si>
  <si>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</si>
  <si>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</si>
  <si>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</si>
  <si>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</si>
  <si>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</si>
  <si>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</si>
  <si>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</si>
  <si>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</si>
  <si>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</si>
  <si>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</si>
  <si>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</si>
  <si>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</si>
  <si>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</si>
  <si>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</si>
  <si>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</si>
  <si>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</si>
  <si>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</si>
  <si>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</si>
  <si>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</si>
  <si>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</si>
  <si>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</si>
  <si>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</si>
  <si>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</si>
  <si>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</si>
  <si>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</si>
  <si>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</si>
  <si>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</si>
  <si>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</si>
  <si>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</si>
  <si>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</si>
  <si>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</si>
  <si>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</si>
  <si>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</si>
  <si>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</si>
  <si>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</si>
  <si>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</si>
  <si>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</si>
  <si>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</si>
  <si>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</si>
  <si>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</si>
  <si>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</si>
  <si>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</si>
  <si>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</si>
  <si>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</si>
  <si>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</si>
  <si>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</si>
  <si>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</si>
  <si>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</si>
  <si>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</si>
  <si>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</si>
  <si>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</si>
  <si>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</si>
  <si>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</si>
  <si>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</si>
  <si>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</si>
  <si>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</si>
  <si>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</si>
  <si>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</si>
  <si>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</si>
  <si>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</si>
  <si>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</si>
  <si>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</si>
  <si>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</si>
  <si>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</si>
  <si>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</si>
  <si>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</si>
  <si>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</si>
  <si>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</si>
  <si>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</si>
  <si>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</si>
  <si>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</si>
  <si>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</si>
  <si>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</si>
  <si>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</si>
  <si>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</si>
  <si>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</si>
  <si>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</si>
  <si>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</si>
  <si>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</si>
  <si>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</si>
  <si>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</si>
  <si>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</si>
  <si>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</si>
  <si>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</si>
  <si>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</si>
  <si>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</si>
  <si>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</si>
  <si>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</si>
  <si>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</si>
  <si>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</si>
  <si>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</si>
  <si>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</si>
  <si>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</si>
  <si>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</si>
  <si>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</si>
  <si>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</si>
  <si>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</si>
  <si>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</si>
  <si>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</si>
  <si>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</si>
  <si>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</si>
  <si>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</si>
  <si>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</si>
  <si>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</si>
  <si>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</si>
  <si>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</si>
  <si>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</si>
  <si>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</si>
  <si>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</si>
  <si>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</si>
  <si>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</si>
  <si>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</si>
  <si>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</si>
  <si>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</si>
  <si>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</si>
  <si>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</si>
  <si>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</si>
  <si>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</si>
  <si>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</si>
  <si>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</si>
  <si>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</si>
  <si>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</si>
  <si>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</si>
  <si>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</si>
  <si>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</si>
  <si>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</si>
  <si>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</si>
  <si>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</si>
  <si>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</si>
  <si>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</si>
  <si>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</si>
  <si>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</si>
  <si>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</si>
  <si>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</si>
  <si>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</si>
  <si>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</si>
  <si>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</si>
  <si>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</si>
  <si>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</si>
  <si>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</si>
  <si>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</si>
  <si>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</si>
  <si>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</si>
  <si>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</si>
  <si>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</si>
  <si>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</si>
  <si>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</si>
  <si>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</si>
  <si>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</si>
  <si>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</si>
  <si>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</si>
  <si>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</si>
  <si>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</si>
  <si>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</si>
  <si>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</si>
  <si>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</si>
  <si>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</si>
  <si>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</si>
  <si>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</si>
  <si>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</si>
  <si>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</si>
  <si>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</si>
  <si>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</si>
  <si>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</si>
  <si>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</si>
  <si>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</si>
  <si>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</si>
  <si>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</si>
  <si>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</si>
  <si>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</si>
  <si>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</si>
  <si>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</si>
  <si>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</si>
  <si>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</si>
  <si>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</si>
  <si>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</si>
  <si>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</si>
  <si>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</si>
  <si>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</si>
  <si>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</si>
  <si>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</si>
  <si>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</si>
  <si>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</si>
  <si>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</si>
  <si>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</si>
  <si>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</si>
  <si>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</si>
  <si>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</si>
  <si>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</si>
  <si>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</si>
  <si>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</si>
  <si>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</si>
  <si>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</si>
  <si>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</si>
  <si>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</si>
  <si>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</si>
  <si>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</si>
  <si>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</si>
  <si>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</si>
  <si>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</si>
  <si>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</si>
  <si>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</si>
  <si>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</si>
  <si>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</si>
  <si>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</si>
  <si>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</si>
  <si>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</si>
  <si>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</si>
  <si>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</si>
  <si>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</si>
  <si>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</si>
  <si>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</si>
  <si>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</si>
  <si>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</si>
  <si>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</si>
  <si>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</si>
  <si>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</si>
  <si>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</si>
  <si>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</si>
  <si>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</si>
  <si>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</si>
  <si>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</si>
  <si>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</si>
  <si>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</si>
  <si>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</si>
  <si>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</si>
  <si>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</si>
  <si>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</si>
  <si>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</si>
  <si>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</si>
  <si>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</si>
  <si>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</si>
  <si>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</si>
  <si>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</si>
  <si>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</si>
  <si>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</si>
  <si>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</si>
  <si>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</si>
  <si>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</si>
  <si>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</si>
  <si>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</si>
  <si>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</si>
  <si>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</si>
  <si>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</si>
  <si>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</si>
  <si>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</si>
  <si>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</si>
  <si>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</si>
  <si>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</si>
  <si>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</si>
  <si>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</si>
  <si>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</si>
  <si>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</si>
  <si>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</si>
  <si>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</si>
  <si>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</si>
  <si>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</si>
  <si>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</si>
  <si>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</si>
  <si>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</si>
  <si>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</si>
  <si>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</si>
  <si>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</si>
  <si>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</si>
  <si>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</si>
  <si>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</si>
  <si>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</si>
  <si>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</si>
  <si>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</si>
  <si>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</si>
  <si>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</si>
  <si>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</si>
  <si>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</si>
  <si>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</si>
  <si>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</si>
  <si>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</si>
  <si>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</si>
  <si>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</si>
  <si>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</si>
  <si>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</si>
  <si>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</si>
  <si>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</si>
  <si>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</si>
  <si>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</si>
  <si>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</si>
  <si>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</si>
  <si>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</si>
  <si>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</si>
  <si>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</si>
  <si>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</si>
  <si>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</si>
  <si>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</si>
  <si>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</si>
  <si>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</si>
  <si>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</si>
  <si>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</si>
  <si>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</si>
  <si>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</si>
  <si>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</si>
  <si>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</si>
  <si>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</si>
  <si>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</si>
  <si>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</si>
  <si>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</si>
  <si>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</si>
  <si>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</si>
  <si>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</si>
  <si>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</si>
  <si>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</si>
  <si>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</si>
  <si>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</si>
  <si>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</si>
  <si>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</si>
  <si>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</si>
  <si>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</si>
  <si>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</si>
  <si>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</si>
  <si>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</si>
  <si>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</si>
  <si>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</si>
  <si>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</si>
  <si>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</si>
  <si>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</si>
  <si>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</si>
  <si>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</si>
  <si>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</si>
  <si>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</si>
  <si>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</si>
  <si>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</si>
  <si>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</si>
  <si>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</si>
  <si>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</si>
  <si>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</si>
  <si>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</si>
  <si>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</si>
  <si>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</si>
  <si>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</si>
  <si>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</si>
  <si>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</si>
  <si>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</si>
  <si>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</si>
  <si>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</si>
  <si>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</si>
  <si>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</si>
  <si>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</si>
  <si>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</si>
  <si>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</si>
  <si>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</si>
  <si>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</si>
  <si>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</si>
  <si>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</si>
  <si>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</si>
  <si>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</si>
  <si>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</si>
  <si>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</si>
  <si>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</si>
  <si>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</si>
  <si>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</si>
  <si>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</si>
  <si>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</si>
  <si>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</si>
  <si>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</si>
  <si>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</si>
  <si>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</si>
  <si>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</si>
  <si>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</si>
  <si>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</si>
  <si>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</si>
  <si>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</si>
  <si>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</si>
  <si>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</si>
  <si>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</si>
  <si>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</si>
  <si>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</si>
  <si>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</si>
  <si>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</si>
  <si>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</si>
  <si>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</si>
  <si>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</si>
  <si>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</si>
  <si>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</si>
  <si>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</si>
  <si>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</si>
  <si>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</si>
  <si>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</si>
  <si>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</si>
  <si>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</si>
  <si>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</si>
  <si>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</si>
  <si>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</si>
  <si>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</si>
  <si>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</si>
  <si>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</si>
  <si>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</si>
  <si>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</si>
  <si>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</si>
  <si>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</si>
  <si>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</si>
  <si>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</si>
  <si>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</si>
  <si>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</si>
  <si>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</si>
  <si>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</si>
  <si>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</si>
  <si>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</si>
  <si>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</si>
  <si>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</si>
  <si>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</si>
  <si>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</si>
  <si>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</si>
  <si>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</si>
  <si>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</si>
  <si>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</si>
  <si>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</si>
  <si>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</si>
  <si>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</si>
  <si>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</si>
  <si>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</si>
  <si>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</si>
  <si>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</si>
  <si>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</si>
  <si>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</si>
  <si>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</si>
  <si>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</si>
  <si>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</si>
  <si>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</si>
  <si>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</si>
  <si>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</si>
  <si>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</si>
  <si>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</si>
  <si>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</si>
  <si>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</si>
  <si>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</si>
  <si>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</si>
  <si>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</si>
  <si>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</si>
  <si>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</si>
  <si>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</si>
  <si>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</si>
  <si>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</si>
  <si>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</si>
  <si>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</si>
  <si>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</si>
  <si>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</si>
  <si>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</si>
  <si>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</si>
  <si>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</si>
  <si>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</si>
  <si>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</si>
  <si>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</si>
  <si>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</si>
  <si>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</si>
  <si>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</si>
  <si>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</si>
  <si>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</si>
  <si>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</si>
  <si>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</si>
  <si>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</si>
  <si>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</si>
  <si>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</si>
  <si>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</si>
  <si>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</si>
  <si>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</si>
  <si>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</si>
  <si>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</si>
  <si>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</si>
  <si>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</si>
  <si>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</si>
  <si>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</si>
  <si>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</si>
  <si>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</si>
  <si>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</si>
  <si>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</si>
  <si>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</si>
  <si>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</si>
  <si>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</si>
  <si>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</si>
  <si>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</si>
  <si>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</si>
  <si>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</si>
  <si>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</si>
  <si>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</si>
  <si>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</si>
  <si>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</si>
  <si>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</si>
  <si>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</si>
  <si>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</si>
  <si>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</si>
  <si>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</si>
  <si>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</si>
  <si>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</si>
  <si>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</si>
  <si>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</si>
  <si>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</si>
  <si>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</si>
  <si>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</si>
  <si>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</si>
  <si>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</si>
  <si>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</si>
  <si>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</si>
  <si>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</si>
  <si>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</si>
  <si>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</si>
  <si>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</si>
  <si>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</si>
  <si>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</si>
  <si>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</si>
  <si>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</si>
  <si>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</si>
  <si>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</si>
  <si>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</si>
  <si>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</si>
  <si>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</si>
  <si>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</si>
  <si>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</si>
  <si>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</si>
  <si>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</si>
  <si>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</si>
  <si>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</si>
  <si>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</si>
  <si>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</si>
  <si>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</si>
  <si>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</si>
  <si>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</si>
  <si>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</si>
  <si>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</si>
  <si>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</si>
  <si>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</si>
  <si>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</si>
  <si>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</si>
  <si>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</si>
  <si>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</si>
  <si>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</si>
  <si>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</si>
  <si>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</si>
  <si>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</si>
  <si>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</si>
  <si>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</si>
  <si>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</si>
  <si>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</si>
  <si>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</si>
  <si>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</si>
  <si>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</si>
  <si>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</si>
  <si>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</si>
  <si>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</si>
  <si>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</si>
  <si>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</si>
  <si>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</si>
  <si>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</si>
  <si>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</si>
  <si>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</si>
  <si>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</si>
  <si>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</si>
  <si>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</si>
  <si>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</si>
  <si>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</si>
  <si>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</si>
  <si>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</si>
  <si>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</si>
  <si>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</si>
  <si>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</si>
  <si>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</si>
  <si>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</si>
  <si>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</si>
  <si>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</si>
  <si>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</si>
  <si>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</si>
  <si>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</si>
  <si>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</si>
  <si>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</si>
  <si>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</si>
  <si>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</si>
  <si>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</si>
  <si>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</si>
  <si>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</si>
  <si>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</si>
  <si>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</si>
  <si>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</si>
  <si>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</si>
  <si>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</si>
  <si>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</si>
  <si>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</si>
  <si>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</si>
  <si>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</si>
  <si>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</si>
  <si>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</si>
  <si>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</si>
  <si>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</si>
  <si>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</si>
  <si>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</si>
  <si>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</si>
  <si>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</si>
  <si>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</si>
  <si>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</si>
  <si>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</si>
  <si>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</si>
  <si>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</si>
  <si>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</si>
  <si>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</si>
  <si>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</si>
  <si>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</si>
  <si>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</si>
  <si>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</si>
  <si>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</si>
  <si>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</si>
  <si>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</si>
  <si>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</si>
  <si>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</si>
  <si>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</si>
  <si>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</si>
  <si>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</si>
  <si>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</si>
  <si>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</si>
  <si>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</si>
  <si>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</si>
  <si>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</si>
  <si>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</si>
  <si>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</si>
  <si>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</si>
  <si>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</si>
  <si>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</si>
  <si>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</si>
  <si>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</si>
  <si>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</si>
  <si>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</si>
  <si>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</si>
  <si>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</si>
  <si>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</si>
  <si>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</si>
  <si>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</si>
  <si>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</si>
  <si>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</si>
  <si>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</si>
  <si>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</si>
  <si>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</si>
  <si>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</si>
  <si>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</si>
  <si>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</si>
  <si>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</si>
  <si>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</si>
  <si>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</si>
  <si>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</si>
  <si>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</si>
  <si>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</si>
  <si>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</si>
  <si>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</si>
  <si>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</si>
  <si>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</si>
  <si>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</si>
  <si>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</si>
  <si>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</si>
  <si>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</si>
  <si>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</si>
  <si>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</si>
  <si>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</si>
  <si>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</si>
  <si>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</si>
  <si>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</si>
  <si>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</si>
  <si>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</si>
  <si>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</si>
  <si>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</si>
  <si>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</si>
  <si>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</si>
  <si>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</si>
  <si>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</si>
  <si>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</si>
  <si>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</si>
  <si>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</si>
  <si>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</si>
  <si>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</si>
  <si>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</si>
  <si>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</si>
  <si>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</si>
  <si>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</si>
  <si>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</si>
  <si>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</si>
  <si>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</si>
  <si>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</si>
  <si>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</si>
  <si>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</si>
  <si>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</si>
  <si>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</si>
  <si>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</si>
  <si>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</si>
  <si>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</si>
  <si>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</si>
  <si>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</si>
  <si>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</si>
  <si>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</si>
  <si>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</si>
  <si>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</si>
  <si>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</si>
  <si>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</si>
  <si>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</si>
  <si>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</si>
  <si>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</si>
  <si>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</si>
  <si>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</si>
  <si>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</si>
  <si>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</si>
  <si>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</si>
  <si>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</si>
  <si>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</si>
  <si>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</si>
  <si>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</si>
  <si>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</si>
  <si>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</si>
  <si>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</si>
  <si>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</si>
  <si>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</si>
  <si>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</si>
  <si>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</si>
  <si>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</si>
  <si>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</si>
  <si>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</si>
  <si>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</si>
  <si>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</si>
  <si>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</si>
  <si>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</si>
  <si>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</si>
  <si>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</si>
  <si>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</si>
  <si>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</si>
  <si>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</si>
  <si>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</si>
  <si>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</si>
  <si>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</si>
  <si>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</si>
  <si>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</si>
  <si>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</si>
  <si>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</si>
  <si>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</si>
  <si>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</si>
  <si>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</si>
  <si>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</si>
  <si>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</si>
  <si>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</si>
  <si>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</si>
  <si>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</si>
  <si>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</si>
  <si>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</si>
  <si>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</si>
  <si>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</si>
  <si>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</si>
  <si>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</si>
  <si>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</si>
  <si>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</si>
  <si>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</si>
  <si>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</si>
  <si>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</si>
  <si>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</si>
  <si>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</si>
  <si>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</si>
  <si>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</si>
  <si>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</si>
  <si>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</si>
  <si>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</si>
  <si>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</si>
  <si>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</si>
  <si>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</si>
  <si>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</si>
  <si>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</si>
  <si>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</si>
  <si>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</si>
  <si>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</si>
  <si>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</si>
  <si>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</si>
  <si>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</si>
  <si>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</si>
  <si>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</si>
  <si>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</si>
  <si>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</si>
  <si>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</si>
  <si>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</si>
  <si>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</si>
  <si>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</si>
  <si>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</si>
  <si>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</si>
  <si>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</si>
  <si>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</si>
  <si>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</si>
  <si>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</si>
  <si>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</si>
  <si>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</si>
  <si>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</si>
  <si>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</si>
  <si>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</si>
  <si>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</si>
  <si>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</si>
  <si>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</si>
  <si>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</si>
  <si>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</si>
  <si>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</si>
  <si>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</si>
  <si>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</si>
  <si>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</si>
  <si>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</si>
  <si>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</si>
  <si>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</si>
  <si>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</si>
  <si>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</si>
  <si>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</si>
  <si>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</si>
  <si>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</si>
  <si>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</si>
  <si>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</si>
  <si>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</si>
  <si>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</si>
  <si>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</si>
  <si>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</si>
  <si>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</si>
  <si>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</si>
  <si>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</si>
  <si>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</si>
  <si>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</si>
  <si>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</si>
  <si>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</si>
  <si>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</si>
  <si>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</si>
  <si>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</si>
  <si>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</si>
  <si>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</si>
  <si>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</si>
  <si>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</si>
  <si>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</si>
  <si>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</si>
  <si>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</si>
  <si>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</si>
  <si>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</si>
  <si>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</si>
  <si>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</si>
  <si>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</si>
  <si>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</si>
  <si>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</si>
  <si>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</si>
  <si>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</si>
  <si>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</si>
  <si>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</si>
  <si>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</si>
  <si>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</si>
  <si>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</si>
  <si>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</si>
  <si>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</si>
  <si>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</si>
  <si>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</si>
  <si>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</si>
  <si>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</si>
  <si>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</si>
  <si>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</si>
  <si>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</si>
  <si>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</si>
  <si>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</si>
  <si>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</si>
  <si>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</si>
  <si>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</si>
  <si>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</si>
  <si>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</si>
  <si>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</si>
  <si>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</si>
  <si>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</si>
  <si>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</si>
  <si>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</si>
  <si>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</si>
  <si>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</si>
  <si>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</si>
  <si>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</si>
  <si>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</si>
  <si>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</si>
  <si>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</si>
  <si>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</si>
  <si>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</si>
  <si>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</si>
  <si>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</si>
  <si>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</si>
  <si>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</si>
  <si>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</si>
  <si>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</si>
  <si>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</si>
  <si>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</si>
  <si>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</si>
  <si>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</si>
  <si>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</si>
  <si>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</si>
  <si>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</si>
  <si>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</si>
  <si>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</si>
  <si>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</si>
  <si>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</si>
  <si>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</si>
  <si>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</si>
  <si>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</si>
  <si>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</si>
  <si>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</si>
  <si>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</si>
  <si>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</si>
  <si>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</si>
  <si>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</si>
  <si>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</si>
  <si>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</si>
  <si>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</si>
  <si>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</si>
  <si>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</si>
  <si>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</si>
  <si>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</si>
  <si>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</si>
  <si>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</si>
  <si>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</si>
  <si>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</si>
  <si>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</si>
  <si>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</si>
  <si>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</si>
  <si>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</si>
  <si>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</si>
  <si>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</si>
  <si>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</si>
  <si>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</si>
  <si>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</si>
  <si>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</si>
  <si>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</si>
  <si>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</si>
  <si>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</si>
  <si>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</si>
  <si>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</si>
  <si>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</si>
  <si>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</si>
  <si>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</si>
  <si>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</si>
  <si>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</si>
  <si>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</si>
  <si>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</si>
  <si>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</si>
  <si>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</si>
  <si>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</si>
  <si>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</si>
  <si>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</si>
  <si>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</si>
  <si>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</si>
  <si>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</si>
  <si>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</si>
  <si>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</si>
  <si>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</si>
  <si>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</si>
  <si>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</si>
  <si>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</si>
  <si>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</si>
  <si>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</si>
  <si>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</si>
  <si>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</si>
  <si>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</si>
  <si>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</si>
  <si>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</si>
  <si>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</si>
  <si>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</si>
  <si>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</si>
  <si>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</si>
  <si>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</si>
  <si>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</si>
  <si>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</si>
  <si>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</si>
  <si>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</si>
  <si>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</si>
  <si>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</si>
  <si>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</si>
  <si>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</si>
  <si>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</si>
  <si>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</si>
  <si>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</si>
  <si>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</si>
  <si>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</si>
  <si>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</si>
  <si>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</si>
  <si>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</si>
  <si>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</si>
  <si>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</si>
  <si>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</si>
  <si>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</si>
  <si>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</si>
  <si>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</si>
  <si>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</si>
  <si>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</si>
  <si>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</si>
  <si>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</si>
  <si>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</si>
  <si>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</si>
  <si>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</si>
  <si>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</si>
  <si>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</si>
  <si>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</si>
  <si>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</si>
  <si>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</si>
  <si>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</si>
  <si>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</si>
  <si>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</si>
  <si>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</si>
  <si>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</si>
  <si>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</si>
  <si>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</si>
  <si>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</si>
  <si>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</si>
  <si>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</si>
  <si>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</si>
  <si>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</si>
  <si>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</si>
  <si>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</si>
  <si>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</si>
  <si>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</si>
  <si>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</si>
  <si>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</si>
  <si>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</si>
  <si>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</si>
  <si>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</si>
  <si>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</si>
  <si>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</si>
  <si>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</si>
  <si>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</si>
  <si>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</si>
  <si>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</si>
  <si>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</si>
  <si>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</si>
  <si>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</si>
  <si>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</si>
  <si>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</si>
  <si>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</si>
  <si>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</si>
  <si>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</si>
  <si>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</si>
  <si>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</si>
  <si>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</si>
  <si>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</si>
  <si>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</si>
  <si>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</si>
  <si>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</si>
  <si>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</si>
  <si>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</si>
  <si>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</si>
  <si>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</si>
  <si>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</si>
  <si>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</si>
  <si>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</si>
  <si>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</si>
  <si>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</si>
  <si>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</si>
  <si>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</si>
  <si>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</si>
  <si>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</si>
  <si>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</si>
  <si>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</si>
  <si>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</si>
  <si>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</si>
  <si>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</si>
  <si>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</si>
  <si>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</si>
  <si>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</si>
  <si>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</si>
  <si>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</si>
  <si>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</si>
  <si>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</si>
  <si>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</si>
  <si>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</si>
  <si>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</si>
  <si>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</si>
  <si>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</si>
  <si>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</si>
  <si>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</si>
  <si>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</si>
  <si>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</si>
  <si>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</si>
  <si>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</si>
  <si>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</si>
  <si>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</si>
  <si>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</si>
  <si>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</si>
  <si>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</si>
  <si>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</si>
  <si>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</si>
  <si>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</si>
  <si>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</si>
  <si>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</si>
  <si>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</si>
  <si>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</si>
  <si>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</si>
  <si>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</si>
  <si>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</si>
  <si>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</si>
  <si>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</si>
  <si>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</si>
  <si>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</si>
  <si>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</si>
  <si>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</si>
  <si>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</si>
  <si>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</si>
  <si>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</si>
  <si>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</si>
  <si>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</si>
  <si>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</si>
  <si>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</si>
  <si>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</si>
  <si>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</si>
  <si>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</si>
  <si>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</si>
  <si>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</si>
  <si>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</si>
  <si>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</si>
  <si>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</si>
  <si>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</si>
  <si>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</si>
  <si>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</si>
  <si>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</si>
  <si>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</si>
  <si>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</si>
  <si>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</si>
  <si>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</si>
  <si>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</si>
  <si>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</si>
  <si>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</si>
  <si>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</si>
  <si>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</si>
  <si>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</si>
  <si>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</si>
  <si>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</si>
  <si>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</si>
  <si>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</si>
  <si>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</si>
  <si>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</si>
  <si>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</si>
  <si>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</si>
  <si>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</si>
  <si>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</si>
  <si>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</si>
  <si>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</si>
  <si>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</si>
  <si>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</si>
  <si>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</si>
  <si>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</si>
  <si>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</si>
  <si>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</si>
  <si>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</si>
  <si>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</si>
  <si>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</si>
  <si>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</si>
  <si>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</si>
  <si>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</si>
  <si>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</si>
  <si>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</si>
  <si>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</si>
  <si>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</si>
  <si>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</si>
  <si>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</si>
  <si>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</si>
  <si>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</si>
  <si>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</si>
  <si>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</si>
  <si>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</si>
  <si>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</si>
  <si>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</si>
  <si>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</si>
  <si>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</si>
  <si>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</si>
  <si>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</si>
  <si>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</si>
  <si>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</si>
  <si>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</si>
  <si>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</si>
  <si>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</si>
  <si>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</si>
  <si>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</si>
  <si>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</si>
  <si>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</si>
  <si>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</si>
  <si>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</si>
  <si>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</si>
  <si>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</si>
  <si>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</si>
  <si>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</si>
  <si>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</si>
  <si>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</si>
  <si>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</si>
  <si>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</si>
  <si>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</si>
  <si>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</si>
  <si>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</si>
  <si>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</si>
  <si>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</si>
  <si>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</si>
  <si>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</si>
  <si>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</si>
  <si>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</si>
  <si>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</si>
  <si>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</si>
  <si>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</si>
  <si>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</si>
  <si>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</si>
  <si>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</si>
  <si>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</si>
  <si>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</si>
  <si>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</si>
  <si>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</si>
  <si>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</si>
  <si>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</si>
  <si>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</si>
  <si>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</si>
  <si>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</si>
  <si>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</si>
  <si>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</si>
  <si>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</si>
  <si>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</si>
  <si>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</si>
  <si>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</si>
  <si>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</si>
  <si>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</si>
  <si>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</si>
  <si>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</si>
  <si>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</si>
  <si>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</si>
  <si>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</si>
  <si>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</si>
  <si>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</si>
  <si>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</si>
  <si>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</si>
  <si>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</si>
  <si>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</si>
  <si>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</si>
  <si>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</si>
  <si>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</si>
  <si>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</si>
  <si>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</si>
  <si>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</si>
  <si>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</si>
  <si>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</si>
  <si>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</si>
  <si>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</si>
  <si>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</si>
  <si>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</si>
  <si>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</si>
  <si>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</si>
  <si>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</si>
  <si>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</si>
  <si>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</si>
  <si>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</si>
  <si>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</si>
  <si>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</si>
  <si>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</si>
  <si>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</si>
  <si>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</si>
  <si>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</si>
  <si>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</si>
  <si>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</si>
  <si>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</si>
  <si>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</si>
  <si>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</si>
  <si>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</si>
  <si>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</si>
  <si>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</si>
  <si>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</si>
  <si>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</si>
  <si>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</si>
  <si>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</si>
  <si>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</si>
  <si>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</si>
  <si>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</si>
  <si>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</si>
  <si>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</si>
  <si>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</si>
  <si>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</si>
  <si>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</si>
  <si>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</si>
  <si>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</si>
  <si>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</si>
  <si>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</si>
  <si>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</si>
  <si>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</si>
  <si>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</si>
  <si>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</si>
  <si>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</si>
  <si>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</si>
  <si>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</si>
  <si>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</si>
  <si>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</si>
  <si>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</si>
  <si>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</si>
  <si>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</si>
  <si>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</si>
  <si>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</si>
  <si>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</si>
  <si>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</si>
  <si>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</si>
  <si>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</si>
  <si>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</si>
  <si>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</si>
  <si>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</si>
  <si>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</si>
  <si>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</si>
  <si>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</si>
  <si>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</si>
  <si>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</si>
  <si>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</si>
  <si>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</si>
  <si>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</si>
  <si>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</si>
  <si>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</si>
  <si>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</si>
  <si>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</si>
  <si>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</si>
  <si>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</si>
  <si>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</si>
  <si>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</si>
  <si>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</si>
  <si>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</si>
  <si>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</si>
  <si>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</si>
  <si>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</si>
  <si>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</si>
  <si>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</si>
  <si>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</si>
  <si>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</si>
  <si>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</si>
  <si>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</si>
  <si>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</si>
  <si>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</si>
  <si>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</si>
  <si>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</si>
  <si>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</si>
  <si>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</si>
  <si>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</si>
  <si>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</si>
  <si>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</si>
  <si>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</si>
  <si>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</si>
  <si>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</si>
  <si>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</si>
  <si>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</si>
  <si>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</si>
  <si>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</si>
  <si>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</si>
  <si>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</si>
  <si>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</si>
  <si>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</si>
  <si>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</si>
  <si>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</si>
  <si>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</si>
  <si>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</si>
  <si>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</si>
  <si>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</si>
  <si>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</si>
  <si>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</si>
  <si>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</si>
  <si>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</si>
  <si>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</si>
  <si>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</si>
  <si>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</si>
  <si>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</si>
  <si>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</si>
  <si>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</si>
  <si>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</si>
  <si>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</si>
  <si>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</si>
  <si>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</si>
  <si>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</si>
  <si>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</si>
  <si>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</si>
  <si>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</si>
  <si>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</si>
  <si>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</si>
  <si>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</si>
  <si>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</si>
  <si>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</si>
  <si>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</si>
  <si>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</si>
  <si>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</si>
  <si>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</si>
  <si>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</si>
  <si>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</si>
  <si>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</si>
  <si>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</si>
  <si>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</si>
  <si>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</si>
  <si>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</si>
  <si>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</si>
  <si>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</si>
  <si>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</si>
  <si>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</si>
  <si>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</si>
  <si>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</si>
  <si>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</si>
  <si>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</si>
  <si>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</si>
  <si>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</si>
  <si>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</si>
  <si>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</si>
  <si>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</si>
  <si>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</si>
  <si>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</si>
  <si>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</si>
  <si>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</si>
  <si>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</si>
  <si>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</si>
  <si>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</si>
  <si>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</si>
  <si>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</si>
  <si>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</si>
  <si>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</si>
  <si>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</si>
  <si>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</si>
  <si>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</si>
  <si>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</si>
  <si>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</si>
  <si>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</si>
  <si>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</si>
  <si>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</si>
  <si>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</si>
  <si>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</si>
  <si>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</si>
  <si>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</si>
  <si>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</si>
  <si>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</si>
  <si>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</si>
  <si>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</si>
  <si>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</si>
  <si>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</si>
  <si>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</si>
  <si>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</si>
  <si>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</si>
  <si>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</si>
  <si>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</si>
  <si>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</si>
  <si>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</si>
  <si>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</si>
  <si>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</si>
  <si>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</si>
  <si>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</si>
  <si>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</si>
  <si>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</si>
  <si>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</si>
  <si>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</si>
  <si>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</si>
  <si>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</si>
  <si>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</si>
  <si>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</si>
  <si>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</si>
  <si>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</si>
  <si>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</si>
  <si>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</si>
  <si>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</si>
  <si>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</si>
  <si>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</si>
  <si>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</si>
  <si>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</si>
  <si>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</si>
  <si>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</si>
  <si>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</si>
  <si>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</si>
  <si>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</si>
  <si>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</si>
  <si>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</si>
  <si>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</si>
  <si>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</si>
  <si>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</si>
  <si>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</si>
  <si>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</si>
  <si>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</si>
  <si>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</si>
  <si>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</si>
  <si>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</si>
  <si>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</si>
  <si>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</si>
  <si>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</si>
  <si>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</si>
  <si>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</si>
  <si>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</si>
  <si>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</si>
  <si>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</si>
  <si>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</si>
  <si>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</si>
  <si>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</si>
  <si>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</si>
  <si>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</si>
  <si>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</si>
  <si>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</si>
  <si>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</si>
  <si>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</si>
  <si>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</si>
  <si>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</si>
  <si>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</si>
  <si>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</si>
  <si>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</si>
  <si>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</si>
  <si>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</si>
  <si>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</si>
  <si>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</si>
  <si>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</si>
  <si>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</si>
  <si>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</si>
  <si>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</si>
  <si>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</si>
  <si>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</si>
  <si>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</si>
  <si>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</si>
  <si>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</si>
  <si>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</si>
  <si>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</si>
  <si>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</si>
  <si>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</si>
  <si>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</si>
  <si>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</si>
  <si>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</si>
  <si>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</si>
  <si>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</si>
  <si>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</si>
  <si>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</si>
  <si>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</si>
  <si>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</si>
  <si>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</si>
  <si>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</si>
  <si>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</si>
  <si>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</si>
  <si>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</si>
  <si>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</si>
  <si>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</si>
  <si>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</si>
  <si>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</si>
  <si>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</si>
  <si>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</si>
  <si>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</si>
  <si>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</si>
  <si>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</si>
  <si>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</si>
  <si>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</si>
  <si>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</si>
  <si>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</si>
  <si>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</si>
  <si>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</si>
  <si>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</si>
  <si>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</si>
  <si>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</si>
  <si>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</si>
  <si>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</si>
  <si>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</si>
  <si>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</si>
  <si>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</si>
  <si>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</si>
  <si>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</si>
  <si>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</si>
  <si>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</si>
  <si>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</si>
  <si>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</si>
  <si>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</si>
  <si>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</si>
  <si>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</si>
  <si>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</si>
  <si>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</si>
  <si>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</si>
  <si>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</si>
  <si>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</si>
  <si>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</si>
  <si>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</si>
  <si>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</si>
  <si>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</si>
  <si>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</si>
  <si>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</si>
  <si>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</si>
  <si>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</si>
  <si>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</si>
  <si>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</si>
  <si>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</si>
  <si>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</si>
  <si>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</si>
  <si>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</si>
  <si>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</si>
  <si>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</si>
  <si>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</si>
  <si>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</si>
  <si>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</si>
  <si>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</si>
  <si>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</si>
  <si>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</si>
  <si>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</si>
  <si>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</si>
  <si>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</si>
  <si>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</si>
  <si>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</si>
  <si>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</si>
  <si>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</si>
  <si>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</si>
  <si>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</si>
  <si>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</si>
  <si>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</si>
  <si>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</si>
  <si>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</si>
  <si>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</si>
  <si>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</si>
  <si>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</si>
  <si>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</si>
  <si>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</si>
  <si>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</si>
  <si>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</si>
  <si>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</si>
  <si>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</si>
  <si>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</si>
  <si>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</si>
  <si>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</si>
  <si>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</si>
  <si>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</si>
  <si>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</si>
  <si>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</si>
  <si>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</si>
  <si>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</si>
  <si>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</si>
  <si>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</si>
  <si>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</si>
  <si>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</si>
  <si>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</si>
  <si>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</si>
  <si>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</si>
  <si>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</si>
  <si>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</si>
  <si>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</si>
  <si>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</si>
  <si>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</si>
  <si>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</si>
  <si>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</si>
  <si>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</si>
  <si>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</si>
  <si>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</si>
  <si>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</si>
  <si>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</si>
  <si>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</si>
  <si>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</si>
  <si>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</si>
  <si>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</si>
  <si>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</si>
  <si>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</si>
  <si>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</si>
  <si>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</si>
  <si>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</si>
  <si>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</si>
  <si>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</si>
  <si>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</si>
  <si>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</si>
  <si>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</si>
  <si>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</si>
  <si>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</si>
  <si>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</si>
  <si>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</si>
  <si>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</si>
  <si>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</si>
  <si>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</si>
  <si>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</si>
  <si>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</si>
  <si>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</si>
  <si>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</si>
  <si>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</si>
  <si>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</si>
  <si>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</si>
  <si>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</si>
  <si>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</si>
  <si>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</si>
  <si>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</si>
  <si>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</si>
  <si>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</si>
  <si>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</si>
  <si>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</si>
  <si>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</si>
  <si>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</si>
  <si>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</si>
  <si>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</si>
  <si>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</si>
  <si>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</si>
  <si>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</si>
  <si>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</si>
  <si>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</si>
  <si>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</si>
  <si>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</si>
  <si>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</si>
  <si>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</si>
  <si>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</si>
  <si>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</si>
  <si>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</si>
  <si>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</si>
  <si>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</si>
  <si>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</si>
  <si>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</si>
  <si>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</si>
  <si>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</si>
  <si>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</si>
  <si>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</si>
  <si>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</si>
  <si>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</si>
  <si>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</si>
  <si>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</si>
  <si>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</si>
  <si>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</si>
  <si>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</si>
  <si>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</si>
  <si>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</si>
  <si>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</si>
  <si>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</si>
  <si>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</si>
  <si>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</si>
  <si>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</si>
  <si>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</si>
  <si>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</si>
  <si>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</si>
  <si>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</si>
  <si>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</si>
  <si>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</si>
  <si>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</si>
  <si>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</si>
  <si>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</si>
  <si>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</si>
  <si>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</si>
  <si>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</si>
  <si>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</si>
  <si>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</si>
  <si>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</si>
  <si>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</si>
  <si>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</si>
  <si>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</si>
  <si>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</si>
  <si>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</si>
  <si>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</si>
  <si>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</si>
  <si>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</si>
  <si>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</si>
  <si>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</si>
  <si>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</si>
  <si>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</si>
  <si>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</si>
  <si>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</si>
  <si>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</si>
  <si>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</si>
  <si>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</si>
  <si>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</si>
  <si>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</si>
  <si>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</si>
  <si>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</si>
  <si>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</si>
  <si>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</si>
  <si>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</si>
  <si>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</si>
  <si>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</si>
  <si>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</si>
  <si>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</si>
  <si>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</si>
  <si>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</si>
  <si>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</si>
  <si>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</si>
  <si>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</si>
  <si>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</si>
  <si>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</si>
  <si>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</si>
  <si>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</si>
  <si>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</si>
  <si>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</si>
  <si>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</si>
  <si>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</si>
  <si>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</si>
  <si>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</si>
  <si>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</si>
  <si>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</si>
  <si>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</si>
  <si>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</si>
  <si>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</si>
  <si>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</si>
  <si>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</si>
  <si>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</si>
  <si>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</si>
  <si>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</si>
  <si>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</si>
  <si>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</si>
  <si>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</si>
  <si>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</si>
  <si>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</si>
  <si>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</si>
  <si>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</si>
  <si>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</si>
  <si>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</si>
  <si>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</si>
  <si>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</si>
  <si>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</si>
  <si>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</si>
  <si>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</si>
  <si>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</si>
  <si>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</si>
  <si>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</si>
  <si>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</si>
  <si>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</si>
  <si>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</si>
  <si>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</si>
  <si>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</si>
  <si>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</si>
  <si>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</si>
  <si>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</si>
  <si>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</si>
  <si>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</si>
  <si>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</si>
  <si>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</si>
  <si>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</si>
  <si>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</si>
  <si>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</si>
  <si>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</si>
  <si>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</si>
  <si>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</si>
  <si>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</si>
  <si>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</si>
  <si>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</si>
  <si>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</si>
  <si>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</si>
  <si>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</si>
  <si>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</si>
  <si>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</si>
  <si>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</si>
  <si>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</si>
  <si>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</si>
  <si>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</si>
  <si>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</si>
  <si>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</si>
  <si>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</si>
  <si>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</si>
  <si>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</si>
  <si>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</si>
  <si>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</si>
  <si>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</si>
  <si>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</si>
  <si>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</si>
  <si>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</si>
  <si>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</si>
  <si>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</si>
  <si>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</si>
  <si>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</si>
  <si>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</si>
  <si>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</si>
  <si>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</si>
  <si>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</si>
  <si>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</si>
  <si>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</si>
  <si>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</si>
  <si>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</si>
  <si>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</si>
  <si>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</si>
  <si>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</si>
  <si>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</si>
  <si>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</si>
  <si>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</si>
  <si>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</si>
  <si>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</si>
  <si>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</si>
  <si>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</si>
  <si>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</si>
  <si>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</si>
  <si>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</si>
  <si>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</si>
  <si>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</si>
  <si>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</si>
  <si>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</si>
  <si>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</si>
  <si>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</si>
  <si>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</si>
  <si>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</si>
  <si>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</si>
  <si>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</si>
  <si>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</si>
  <si>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</si>
  <si>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</si>
  <si>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</si>
  <si>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</si>
  <si>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</si>
  <si>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</si>
  <si>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</si>
  <si>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</si>
  <si>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</si>
  <si>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</si>
  <si>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</si>
  <si>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</si>
  <si>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</si>
  <si>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</si>
  <si>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</si>
  <si>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</si>
  <si>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</si>
  <si>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</si>
  <si>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</si>
  <si>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</si>
  <si>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</si>
  <si>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</si>
  <si>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</si>
  <si>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</si>
  <si>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</si>
  <si>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</si>
  <si>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</si>
  <si>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</si>
  <si>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</si>
  <si>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</si>
  <si>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</si>
  <si>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</si>
  <si>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</si>
  <si>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</si>
  <si>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</si>
  <si>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</si>
  <si>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</si>
  <si>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</si>
  <si>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</si>
  <si>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</si>
  <si>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</si>
  <si>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</si>
  <si>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</si>
  <si>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</si>
  <si>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</si>
  <si>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</si>
  <si>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</si>
  <si>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</si>
  <si>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</si>
  <si>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</si>
  <si>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</si>
  <si>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</si>
  <si>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</si>
  <si>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</si>
  <si>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</si>
  <si>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</si>
  <si>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</si>
  <si>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</si>
  <si>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</si>
  <si>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</si>
  <si>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</si>
  <si>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</si>
  <si>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</si>
  <si>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</si>
  <si>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</si>
  <si>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</si>
  <si>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</si>
  <si>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</si>
  <si>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</si>
  <si>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</si>
  <si>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</si>
  <si>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</si>
  <si>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</si>
  <si>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</si>
  <si>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</si>
  <si>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</si>
  <si>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</si>
  <si>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</si>
  <si>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</si>
  <si>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</si>
  <si>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</si>
  <si>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</si>
  <si>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</si>
  <si>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</si>
  <si>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</si>
  <si>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</si>
  <si>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</si>
  <si>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</si>
  <si>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</si>
  <si>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</si>
  <si>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</si>
  <si>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</si>
  <si>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</si>
  <si>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</si>
  <si>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</si>
  <si>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</si>
  <si>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</si>
  <si>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</si>
  <si>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</si>
  <si>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</si>
  <si>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</si>
  <si>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</si>
  <si>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</si>
  <si>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</si>
  <si>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</si>
  <si>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</si>
  <si>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</si>
  <si>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</si>
  <si>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</si>
  <si>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</si>
  <si>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</si>
  <si>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</si>
  <si>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</si>
  <si>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</si>
  <si>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</si>
  <si>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</si>
  <si>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</si>
  <si>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</si>
  <si>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</si>
  <si>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</si>
  <si>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</si>
  <si>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</si>
  <si>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</si>
  <si>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</si>
  <si>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</si>
  <si>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</si>
  <si>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</si>
  <si>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</si>
  <si>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</si>
  <si>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</si>
  <si>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</si>
  <si>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</si>
  <si>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</si>
  <si>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</si>
  <si>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</si>
  <si>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</si>
  <si>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</si>
  <si>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</si>
  <si>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</si>
  <si>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</si>
  <si>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</si>
  <si>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</si>
  <si>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</si>
  <si>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</si>
  <si>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</si>
  <si>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</si>
  <si>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</si>
  <si>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</si>
  <si>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</si>
  <si>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</si>
  <si>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</si>
  <si>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</si>
  <si>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</si>
  <si>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</si>
  <si>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</si>
  <si>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</si>
  <si>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</si>
  <si>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</si>
  <si>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</si>
  <si>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</si>
  <si>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</si>
  <si>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</si>
  <si>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</si>
  <si>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</si>
  <si>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</si>
  <si>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</si>
  <si>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</si>
  <si>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</si>
  <si>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</si>
  <si>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</si>
  <si>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</si>
  <si>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</si>
  <si>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</si>
  <si>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</si>
  <si>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</si>
  <si>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</si>
  <si>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</si>
  <si>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</si>
  <si>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</si>
  <si>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</si>
  <si>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</si>
  <si>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</si>
  <si>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</si>
  <si>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</si>
  <si>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</si>
  <si>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</si>
  <si>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</si>
  <si>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</si>
  <si>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</si>
  <si>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</si>
  <si>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</si>
  <si>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</si>
  <si>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</si>
  <si>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</si>
  <si>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</si>
  <si>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</si>
  <si>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</si>
  <si>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</si>
  <si>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</si>
  <si>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</si>
  <si>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</si>
  <si>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</si>
  <si>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</si>
  <si>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</si>
  <si>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</si>
  <si>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</si>
  <si>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</si>
  <si>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</si>
  <si>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</si>
  <si>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</si>
  <si>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</si>
  <si>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</si>
  <si>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</si>
  <si>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</si>
  <si>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</si>
  <si>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</si>
  <si>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</si>
  <si>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</si>
  <si>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</si>
  <si>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</si>
  <si>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</si>
  <si>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</si>
  <si>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</si>
  <si>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</si>
  <si>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</si>
  <si>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</si>
  <si>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</si>
  <si>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</si>
  <si>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</si>
  <si>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</si>
  <si>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</si>
  <si>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</si>
  <si>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</si>
  <si>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</si>
  <si>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</si>
  <si>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</si>
  <si>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</si>
  <si>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</si>
  <si>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</si>
  <si>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</si>
  <si>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</si>
  <si>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</si>
  <si>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</si>
  <si>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</si>
  <si>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</si>
  <si>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</si>
  <si>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</si>
  <si>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</si>
  <si>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</si>
  <si>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</si>
  <si>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</si>
  <si>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</si>
  <si>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</si>
  <si>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</si>
  <si>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</si>
  <si>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</si>
  <si>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</si>
  <si>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</si>
  <si>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</si>
  <si>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</si>
  <si>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</si>
  <si>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</si>
  <si>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</si>
  <si>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</si>
  <si>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</si>
  <si>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</si>
  <si>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</si>
  <si>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</si>
  <si>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</si>
  <si>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</si>
  <si>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</si>
  <si>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</si>
  <si>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</si>
  <si>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</si>
  <si>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</si>
  <si>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</si>
  <si>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</si>
  <si>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</si>
  <si>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</si>
  <si>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</si>
  <si>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</si>
  <si>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</si>
  <si>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</si>
  <si>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</si>
  <si>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</si>
  <si>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</si>
  <si>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</si>
  <si>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</si>
  <si>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</si>
  <si>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</si>
  <si>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</si>
  <si>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</si>
  <si>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</si>
  <si>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</si>
  <si>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</si>
  <si>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</si>
  <si>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</si>
  <si>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</si>
  <si>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</si>
  <si>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</si>
  <si>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</si>
  <si>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</si>
  <si>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</si>
  <si>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</si>
  <si>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</si>
  <si>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</si>
  <si>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</si>
  <si>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</si>
  <si>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</si>
  <si>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</si>
  <si>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</si>
  <si>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</si>
  <si>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</si>
  <si>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</si>
  <si>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</si>
  <si>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</si>
  <si>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</si>
  <si>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</si>
  <si>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</si>
  <si>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</si>
  <si>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</si>
  <si>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</si>
  <si>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</si>
  <si>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</si>
  <si>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</si>
  <si>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</si>
  <si>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</si>
  <si>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</si>
  <si>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</si>
  <si>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</si>
  <si>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</si>
  <si>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</si>
  <si>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</si>
  <si>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</si>
  <si>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</si>
  <si>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</si>
  <si>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</si>
  <si>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</si>
  <si>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</si>
  <si>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</si>
  <si>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</si>
  <si>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</si>
  <si>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</si>
  <si>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</si>
  <si>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</si>
  <si>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</si>
  <si>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</si>
  <si>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</si>
  <si>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</si>
  <si>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</si>
  <si>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</si>
  <si>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</si>
  <si>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</si>
  <si>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</si>
  <si>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</si>
  <si>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</si>
  <si>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</si>
  <si>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</si>
  <si>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</si>
  <si>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</si>
  <si>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</si>
  <si>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</si>
  <si>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</si>
  <si>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</si>
  <si>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</si>
  <si>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</si>
  <si>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</si>
  <si>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</si>
  <si>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</si>
  <si>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</si>
  <si>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</si>
  <si>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</si>
  <si>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</si>
  <si>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</si>
  <si>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</si>
  <si>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</si>
  <si>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</si>
  <si>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</si>
  <si>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</si>
  <si>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</si>
  <si>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</si>
  <si>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</si>
  <si>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</si>
  <si>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</si>
  <si>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</si>
  <si>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</si>
  <si>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</si>
  <si>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</si>
  <si>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</si>
  <si>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</si>
  <si>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</si>
  <si>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</si>
  <si>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</si>
  <si>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</si>
  <si>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</si>
  <si>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</si>
  <si>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</si>
  <si>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</si>
  <si>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</si>
  <si>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</si>
  <si>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</si>
  <si>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</si>
  <si>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</si>
  <si>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</si>
  <si>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</si>
  <si>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</si>
  <si>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</si>
  <si>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</si>
  <si>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</si>
  <si>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</si>
  <si>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</si>
  <si>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</si>
  <si>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</si>
  <si>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</si>
  <si>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</si>
  <si>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</si>
  <si>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</si>
  <si>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</si>
  <si>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</si>
  <si>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</si>
  <si>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</si>
  <si>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</si>
  <si>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</si>
  <si>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</si>
  <si>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</si>
  <si>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</si>
  <si>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</si>
  <si>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</si>
  <si>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</si>
  <si>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</si>
  <si>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</si>
  <si>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</si>
  <si>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</si>
  <si>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</si>
  <si>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</si>
  <si>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</si>
  <si>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</si>
  <si>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</si>
  <si>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</si>
  <si>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</si>
  <si>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</si>
  <si>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</si>
  <si>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</si>
  <si>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</si>
  <si>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</si>
  <si>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</si>
  <si>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</si>
  <si>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</si>
  <si>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</si>
  <si>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</si>
  <si>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</si>
  <si>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</si>
  <si>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</si>
  <si>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</si>
  <si>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</si>
  <si>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</si>
  <si>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</si>
  <si>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</si>
  <si>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</si>
  <si>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</si>
  <si>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</si>
  <si>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</si>
  <si>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</si>
  <si>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</si>
  <si>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</si>
  <si>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</si>
  <si>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</si>
  <si>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</si>
  <si>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</si>
  <si>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</si>
  <si>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</si>
  <si>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</si>
  <si>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</si>
  <si>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</si>
  <si>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</si>
  <si>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</si>
  <si>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</si>
  <si>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</si>
  <si>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</si>
  <si>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</si>
  <si>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</si>
  <si>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</si>
  <si>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</si>
  <si>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</si>
  <si>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</si>
  <si>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</si>
  <si>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</si>
  <si>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</si>
  <si>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</si>
  <si>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</si>
  <si>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</si>
  <si>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</si>
  <si>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</si>
  <si>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</si>
  <si>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</si>
  <si>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</si>
  <si>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</si>
  <si>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</si>
  <si>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</si>
  <si>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</si>
  <si>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</si>
  <si>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</si>
  <si>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</si>
  <si>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</si>
  <si>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</si>
  <si>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</si>
  <si>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</si>
  <si>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</si>
  <si>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</si>
  <si>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</si>
  <si>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</si>
  <si>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</si>
  <si>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</si>
  <si>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</si>
  <si>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</si>
  <si>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</si>
  <si>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</si>
  <si>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</si>
  <si>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</si>
  <si>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</si>
  <si>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</si>
  <si>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</si>
  <si>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</si>
  <si>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</si>
  <si>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</si>
  <si>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</si>
  <si>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</si>
  <si>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</si>
  <si>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</si>
  <si>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</si>
  <si>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</si>
  <si>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</si>
  <si>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</si>
  <si>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</si>
  <si>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</si>
  <si>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</si>
  <si>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</si>
  <si>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</si>
  <si>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</si>
  <si>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</si>
  <si>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</si>
  <si>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</si>
  <si>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</si>
  <si>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</si>
  <si>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</si>
  <si>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</si>
  <si>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</si>
  <si>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</si>
  <si>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</si>
  <si>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</si>
  <si>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</si>
  <si>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</si>
  <si>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</si>
  <si>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</si>
  <si>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</si>
  <si>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</si>
  <si>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</si>
  <si>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</si>
  <si>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</si>
  <si>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</si>
  <si>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</si>
  <si>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</si>
  <si>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</si>
  <si>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</si>
  <si>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</si>
  <si>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</si>
  <si>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</si>
  <si>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</si>
  <si>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</si>
  <si>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</si>
  <si>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</si>
  <si>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</si>
  <si>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</si>
  <si>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</si>
  <si>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</si>
  <si>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</si>
  <si>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</si>
  <si>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</si>
  <si>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</si>
  <si>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</si>
  <si>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</si>
  <si>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</si>
  <si>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</si>
  <si>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</si>
  <si>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</si>
  <si>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</si>
  <si>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</si>
  <si>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</si>
  <si>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</si>
  <si>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</si>
  <si>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</si>
  <si>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</si>
  <si>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</si>
  <si>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</si>
  <si>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</si>
  <si>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</si>
  <si>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</si>
  <si>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</si>
  <si>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</si>
  <si>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</si>
  <si>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</si>
  <si>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</si>
  <si>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</si>
  <si>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</si>
  <si>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</si>
  <si>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</si>
  <si>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</si>
  <si>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</si>
  <si>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</si>
  <si>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</si>
  <si>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</si>
  <si>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</si>
  <si>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</si>
  <si>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</si>
  <si>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</si>
  <si>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</si>
  <si>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</si>
  <si>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</si>
  <si>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</si>
  <si>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</si>
  <si>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</si>
  <si>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</si>
  <si>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</si>
  <si>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</si>
  <si>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</si>
  <si>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</si>
  <si>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</si>
  <si>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</si>
  <si>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</si>
  <si>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</si>
  <si>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</si>
  <si>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</si>
  <si>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</si>
  <si>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</si>
  <si>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</si>
  <si>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</si>
  <si>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</si>
  <si>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</si>
  <si>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</si>
  <si>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</si>
  <si>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</si>
  <si>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</si>
  <si>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</si>
  <si>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</si>
  <si>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</si>
  <si>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</si>
  <si>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</si>
  <si>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</si>
  <si>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</si>
  <si>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</si>
  <si>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</si>
  <si>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</si>
  <si>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</si>
  <si>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</si>
  <si>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</si>
  <si>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</si>
  <si>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</si>
  <si>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</si>
  <si>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</si>
  <si>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</si>
  <si>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</si>
  <si>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</si>
  <si>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</si>
  <si>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</si>
  <si>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</si>
  <si>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</si>
  <si>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</si>
  <si>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</si>
  <si>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</si>
  <si>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</si>
  <si>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</si>
  <si>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</si>
  <si>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</si>
  <si>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</si>
  <si>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</si>
  <si>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</si>
  <si>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</si>
  <si>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</si>
  <si>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</si>
  <si>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</si>
  <si>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</si>
  <si>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</si>
  <si>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</si>
  <si>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</si>
  <si>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</si>
  <si>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</si>
  <si>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</si>
  <si>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</si>
  <si>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</si>
  <si>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</si>
  <si>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</si>
  <si>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</si>
  <si>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</si>
  <si>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</si>
  <si>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</si>
  <si>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</si>
  <si>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</si>
  <si>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</si>
  <si>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</si>
  <si>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</si>
  <si>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</si>
  <si>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</si>
  <si>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</si>
  <si>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</si>
  <si>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</si>
  <si>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</si>
  <si>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</si>
  <si>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</si>
  <si>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</si>
  <si>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</si>
  <si>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</si>
  <si>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</si>
  <si>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</si>
  <si>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</si>
  <si>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</si>
  <si>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</si>
  <si>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</si>
  <si>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</si>
  <si>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</si>
  <si>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</si>
  <si>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</si>
  <si>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</si>
  <si>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</si>
  <si>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</si>
  <si>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</si>
  <si>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</si>
  <si>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</si>
  <si>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</si>
  <si>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</si>
  <si>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</si>
  <si>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</si>
  <si>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</si>
  <si>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</si>
  <si>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</si>
  <si>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</si>
  <si>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</si>
  <si>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</si>
  <si>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</si>
  <si>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</si>
  <si>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</si>
  <si>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</si>
  <si>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</si>
  <si>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</si>
  <si>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</si>
  <si>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</si>
  <si>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</si>
  <si>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</si>
  <si>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</si>
  <si>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</si>
  <si>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</si>
  <si>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</si>
  <si>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</si>
  <si>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</si>
  <si>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</si>
  <si>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</si>
  <si>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</si>
  <si>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</si>
  <si>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</si>
  <si>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</si>
  <si>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</si>
  <si>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</si>
  <si>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</si>
  <si>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</si>
  <si>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</si>
  <si>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</si>
  <si>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</si>
  <si>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</si>
  <si>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</si>
  <si>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</si>
  <si>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</si>
  <si>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</si>
  <si>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</si>
  <si>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</si>
  <si>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</si>
  <si>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</si>
  <si>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</si>
  <si>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</si>
  <si>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</si>
  <si>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</si>
  <si>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</si>
  <si>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</si>
  <si>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</si>
  <si>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</si>
  <si>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</si>
  <si>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</si>
  <si>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</si>
  <si>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</si>
  <si>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</si>
  <si>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</si>
  <si>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</si>
  <si>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</si>
  <si>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</si>
  <si>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</si>
  <si>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</si>
  <si>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</si>
  <si>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</si>
  <si>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</si>
  <si>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</si>
  <si>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</si>
  <si>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</si>
  <si>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</si>
  <si>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</si>
  <si>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</si>
  <si>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</si>
  <si>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</si>
  <si>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</si>
  <si>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</si>
  <si>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</si>
  <si>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</si>
  <si>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</si>
  <si>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</si>
  <si>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</si>
  <si>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</si>
  <si>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</si>
  <si>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</si>
  <si>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</si>
  <si>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</si>
  <si>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</si>
  <si>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</si>
  <si>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</si>
  <si>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</si>
  <si>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</si>
  <si>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</si>
  <si>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</si>
  <si>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</si>
  <si>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</si>
  <si>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</si>
  <si>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</si>
  <si>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</si>
  <si>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</si>
  <si>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</si>
  <si>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</si>
  <si>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</si>
  <si>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</si>
  <si>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</si>
  <si>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</si>
  <si>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</si>
  <si>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</si>
  <si>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</si>
  <si>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</si>
  <si>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</si>
  <si>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</si>
  <si>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</si>
  <si>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</si>
  <si>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</si>
  <si>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</si>
  <si>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</si>
  <si>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</si>
  <si>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</si>
  <si>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</si>
  <si>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</si>
  <si>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</si>
  <si>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</si>
  <si>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</si>
  <si>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</si>
  <si>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</si>
  <si>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</si>
  <si>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</si>
  <si>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</si>
  <si>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</si>
  <si>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</si>
  <si>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</si>
  <si>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</si>
  <si>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</si>
  <si>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</si>
  <si>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</si>
  <si>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</si>
  <si>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</si>
  <si>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</si>
  <si>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</si>
  <si>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</si>
  <si>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</si>
  <si>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</si>
  <si>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</si>
  <si>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</si>
  <si>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</si>
  <si>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</si>
  <si>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</si>
  <si>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</si>
  <si>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</si>
  <si>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</si>
  <si>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</si>
  <si>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</si>
  <si>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</si>
  <si>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</si>
  <si>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</si>
  <si>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</si>
  <si>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</si>
  <si>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</si>
  <si>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</si>
  <si>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</si>
  <si>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</si>
  <si>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</si>
  <si>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</si>
  <si>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</si>
  <si>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</si>
  <si>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</si>
  <si>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</si>
  <si>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</si>
  <si>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</si>
  <si>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</si>
  <si>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</si>
  <si>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</si>
  <si>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</si>
  <si>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</si>
  <si>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</si>
  <si>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</si>
  <si>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</si>
  <si>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</si>
  <si>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</si>
  <si>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</si>
  <si>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</si>
  <si>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</si>
  <si>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</si>
  <si>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</si>
  <si>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</si>
  <si>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</si>
  <si>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</si>
  <si>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</si>
  <si>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</si>
  <si>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</si>
  <si>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</si>
  <si>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</si>
  <si>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</si>
  <si>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</si>
  <si>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</si>
  <si>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</si>
  <si>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</si>
  <si>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</si>
  <si>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</si>
  <si>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</si>
  <si>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</si>
  <si>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</si>
  <si>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</si>
  <si>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</si>
  <si>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</si>
  <si>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</si>
  <si>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</si>
  <si>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</si>
  <si>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</si>
  <si>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</si>
  <si>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</si>
  <si>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</si>
  <si>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</si>
  <si>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</si>
  <si>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</si>
  <si>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</si>
  <si>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</si>
  <si>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</si>
  <si>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</si>
  <si>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</si>
  <si>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</si>
  <si>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</si>
  <si>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</si>
  <si>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</si>
  <si>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</si>
  <si>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</si>
  <si>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</si>
  <si>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</si>
  <si>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</si>
  <si>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</si>
  <si>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</si>
  <si>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</si>
  <si>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</si>
  <si>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</si>
  <si>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</si>
  <si>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</si>
  <si>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</si>
  <si>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</si>
  <si>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</si>
  <si>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</si>
  <si>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</si>
  <si>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</si>
  <si>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</si>
  <si>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</si>
  <si>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</si>
  <si>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</si>
  <si>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</si>
  <si>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</si>
  <si>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</si>
  <si>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</si>
  <si>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</si>
  <si>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</si>
  <si>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</si>
  <si>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</si>
  <si>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</si>
  <si>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</si>
  <si>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</si>
  <si>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</si>
  <si>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</si>
  <si>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</si>
  <si>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</si>
  <si>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</si>
  <si>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</si>
  <si>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</si>
  <si>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</si>
  <si>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</si>
  <si>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</si>
  <si>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</si>
  <si>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</si>
  <si>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</si>
  <si>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</si>
  <si>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</si>
  <si>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</si>
  <si>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</si>
  <si>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</si>
  <si>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</si>
  <si>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</si>
  <si>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</si>
  <si>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</si>
  <si>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</si>
  <si>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</si>
  <si>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</si>
  <si>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</si>
  <si>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</si>
  <si>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</si>
  <si>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</si>
  <si>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</si>
  <si>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</si>
  <si>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</si>
  <si>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</si>
  <si>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</si>
  <si>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</si>
  <si>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</si>
  <si>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</si>
  <si>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</si>
  <si>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</si>
  <si>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</si>
  <si>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</si>
  <si>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</si>
  <si>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</si>
  <si>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</si>
  <si>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</si>
  <si>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</si>
  <si>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</si>
  <si>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</si>
  <si>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</si>
  <si>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</si>
  <si>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</si>
  <si>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</si>
  <si>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</si>
  <si>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</si>
  <si>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</si>
  <si>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</si>
  <si>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</si>
  <si>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</si>
  <si>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</si>
  <si>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</si>
  <si>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</si>
  <si>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</si>
  <si>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</si>
  <si>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</si>
  <si>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</si>
  <si>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</si>
  <si>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</si>
  <si>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</si>
  <si>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</si>
  <si>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</si>
  <si>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</si>
  <si>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</si>
  <si>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</si>
  <si>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</si>
  <si>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</si>
  <si>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</si>
  <si>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</si>
  <si>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</si>
  <si>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</si>
  <si>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</si>
  <si>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</si>
  <si>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</si>
  <si>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</si>
  <si>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</si>
  <si>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</si>
  <si>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</si>
  <si>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</si>
  <si>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</si>
  <si>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</si>
  <si>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</si>
  <si>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</si>
  <si>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</si>
  <si>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</si>
  <si>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</si>
  <si>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</si>
  <si>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</si>
  <si>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</si>
  <si>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</si>
  <si>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</si>
  <si>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</si>
  <si>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</si>
  <si>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</si>
  <si>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</si>
  <si>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</si>
  <si>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</si>
  <si>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</si>
  <si>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</si>
  <si>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</si>
  <si>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</si>
  <si>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</si>
  <si>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</si>
  <si>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</si>
  <si>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</si>
  <si>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</si>
  <si>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</si>
  <si>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</si>
  <si>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</si>
  <si>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</si>
  <si>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</si>
  <si>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</si>
  <si>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</si>
  <si>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</si>
  <si>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</si>
  <si>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</si>
  <si>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</si>
  <si>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</si>
  <si>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</si>
  <si>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</si>
  <si>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</si>
  <si>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</si>
  <si>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</si>
  <si>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</si>
  <si>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</si>
  <si>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</si>
  <si>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</si>
  <si>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</si>
  <si>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</si>
  <si>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</si>
  <si>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</si>
  <si>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</si>
  <si>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</si>
  <si>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</si>
  <si>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</si>
  <si>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</si>
  <si>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</si>
  <si>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</si>
  <si>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</si>
  <si>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</si>
  <si>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</si>
  <si>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</si>
  <si>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</si>
  <si>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</si>
  <si>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</si>
  <si>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</si>
  <si>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</si>
  <si>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</si>
  <si>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</si>
  <si>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</si>
  <si>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</si>
  <si>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</si>
  <si>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</si>
  <si>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</si>
  <si>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</si>
  <si>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</si>
  <si>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</si>
  <si>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</si>
  <si>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</si>
  <si>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</si>
  <si>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</si>
  <si>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</si>
  <si>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</si>
  <si>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</si>
  <si>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</si>
  <si>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</si>
  <si>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</si>
  <si>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</si>
  <si>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</si>
  <si>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</si>
  <si>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</si>
  <si>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</si>
  <si>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</si>
  <si>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</si>
  <si>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</si>
  <si>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</si>
  <si>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</si>
  <si>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</si>
  <si>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</si>
  <si>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</si>
  <si>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</si>
  <si>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</si>
  <si>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</si>
  <si>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</si>
  <si>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</si>
  <si>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</si>
  <si>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</si>
  <si>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</si>
  <si>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</si>
  <si>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</si>
  <si>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</si>
  <si>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</si>
  <si>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</si>
  <si>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</si>
  <si>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</si>
  <si>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</si>
  <si>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</si>
  <si>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</si>
  <si>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</si>
  <si>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</si>
  <si>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</si>
  <si>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</si>
  <si>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</si>
  <si>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</si>
  <si>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</si>
  <si>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</si>
  <si>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</si>
  <si>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</si>
  <si>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</si>
  <si>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</si>
  <si>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</si>
  <si>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</si>
  <si>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</si>
  <si>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</si>
  <si>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</si>
  <si>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</si>
  <si>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</si>
  <si>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</si>
  <si>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</si>
  <si>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</si>
  <si>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</si>
  <si>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</si>
  <si>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</si>
  <si>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</si>
  <si>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</si>
  <si>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</si>
  <si>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</si>
  <si>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</si>
  <si>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</si>
  <si>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</si>
  <si>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</si>
  <si>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</si>
  <si>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</si>
  <si>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</si>
  <si>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</si>
  <si>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</si>
  <si>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</si>
  <si>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</si>
  <si>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</si>
  <si>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</si>
  <si>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</si>
  <si>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</si>
  <si>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</si>
  <si>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</si>
  <si>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</si>
  <si>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</si>
  <si>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</si>
  <si>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</si>
  <si>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</si>
  <si>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</si>
  <si>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</si>
  <si>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</si>
  <si>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</si>
  <si>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</si>
  <si>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</si>
  <si>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</si>
  <si>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</si>
  <si>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</si>
  <si>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</si>
  <si>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</si>
  <si>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</si>
  <si>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</si>
  <si>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</si>
  <si>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</si>
  <si>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</si>
  <si>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</si>
  <si>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</si>
  <si>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</si>
  <si>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</si>
  <si>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</si>
  <si>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</si>
  <si>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</si>
  <si>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</si>
  <si>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</si>
  <si>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</si>
  <si>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</si>
  <si>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</si>
  <si>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</si>
  <si>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</si>
  <si>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</si>
  <si>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</si>
  <si>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</si>
  <si>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</si>
  <si>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</si>
  <si>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</si>
  <si>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</si>
  <si>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</si>
  <si>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</si>
  <si>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</si>
  <si>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</si>
  <si>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</si>
  <si>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</si>
  <si>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</si>
  <si>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</si>
  <si>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</si>
  <si>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</si>
  <si>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</si>
  <si>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</si>
  <si>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</si>
  <si>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</si>
  <si>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</si>
  <si>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</si>
  <si>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</si>
  <si>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</si>
  <si>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</si>
  <si>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</si>
  <si>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</si>
  <si>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</si>
  <si>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</si>
  <si>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</si>
  <si>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</si>
  <si>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</si>
  <si>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</si>
  <si>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</si>
  <si>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</si>
  <si>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</si>
  <si>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</si>
  <si>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</si>
  <si>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</si>
  <si>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</si>
  <si>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</si>
  <si>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</si>
  <si>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</si>
  <si>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</si>
  <si>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</si>
  <si>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</si>
  <si>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</si>
  <si>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</si>
  <si>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</si>
  <si>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</si>
  <si>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</si>
  <si>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</si>
  <si>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</si>
  <si>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</si>
  <si>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</si>
  <si>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</si>
  <si>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</si>
  <si>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</si>
  <si>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</si>
  <si>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</si>
  <si>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</si>
  <si>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</si>
  <si>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</si>
  <si>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</si>
  <si>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</si>
  <si>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</si>
  <si>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</si>
  <si>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</si>
  <si>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</si>
  <si>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</si>
  <si>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</si>
  <si>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</si>
  <si>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</si>
  <si>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</si>
  <si>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</si>
  <si>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</si>
  <si>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</si>
  <si>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</si>
  <si>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</si>
  <si>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</si>
  <si>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</si>
  <si>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</si>
  <si>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</si>
  <si>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</si>
  <si>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</si>
  <si>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</si>
  <si>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</si>
  <si>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</si>
  <si>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</si>
  <si>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</si>
  <si>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</si>
  <si>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</si>
  <si>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</si>
  <si>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</si>
  <si>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</si>
  <si>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</si>
  <si>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</si>
  <si>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</si>
  <si>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</si>
  <si>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</si>
  <si>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</si>
  <si>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</si>
  <si>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</si>
  <si>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</si>
  <si>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</si>
  <si>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</si>
  <si>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</si>
  <si>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</si>
  <si>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</si>
  <si>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</si>
  <si>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</si>
  <si>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</si>
  <si>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</si>
  <si>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</si>
  <si>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</si>
  <si>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</si>
  <si>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</si>
  <si>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</si>
  <si>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</si>
  <si>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</si>
  <si>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</si>
  <si>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</si>
  <si>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</si>
  <si>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</si>
  <si>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</si>
  <si>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</si>
  <si>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</si>
  <si>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</si>
  <si>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</si>
  <si>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</si>
  <si>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</si>
  <si>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</si>
  <si>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</si>
  <si>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</si>
  <si>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</si>
  <si>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</si>
  <si>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</si>
  <si>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</si>
  <si>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</si>
  <si>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</si>
  <si>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</si>
  <si>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</si>
  <si>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</si>
  <si>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</si>
  <si>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</si>
  <si>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</si>
  <si>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</si>
  <si>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</si>
  <si>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</si>
  <si>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</si>
  <si>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</si>
  <si>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</si>
  <si>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</si>
  <si>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</si>
  <si>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</si>
  <si>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</si>
  <si>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</si>
  <si>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</si>
  <si>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</si>
  <si>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</si>
  <si>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</si>
  <si>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</si>
  <si>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</si>
  <si>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</si>
  <si>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</si>
  <si>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</si>
  <si>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</si>
  <si>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</si>
  <si>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</si>
  <si>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</si>
  <si>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</si>
  <si>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</si>
  <si>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</si>
  <si>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</si>
  <si>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</si>
  <si>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</si>
  <si>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</si>
  <si>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</si>
  <si>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</si>
  <si>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</si>
  <si>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</si>
  <si>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</si>
  <si>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</si>
  <si>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</si>
  <si>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</si>
  <si>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</si>
  <si>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</si>
  <si>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</si>
  <si>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</si>
  <si>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</si>
  <si>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</si>
  <si>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</si>
  <si>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</si>
  <si>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</si>
  <si>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</si>
  <si>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</si>
  <si>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</si>
  <si>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</si>
  <si>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</si>
  <si>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</si>
  <si>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</si>
  <si>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</si>
  <si>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</si>
  <si>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</si>
  <si>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</si>
  <si>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</si>
  <si>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</si>
  <si>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</si>
  <si>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</si>
  <si>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</si>
  <si>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</si>
  <si>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</si>
  <si>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</si>
  <si>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</si>
  <si>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</si>
  <si>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</si>
  <si>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</si>
  <si>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</si>
  <si>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</si>
  <si>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</si>
  <si>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</si>
  <si>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</si>
  <si>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</si>
  <si>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</si>
  <si>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</si>
  <si>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</si>
  <si>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</si>
  <si>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</si>
  <si>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</si>
  <si>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</si>
  <si>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</si>
  <si>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</si>
  <si>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</si>
  <si>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</si>
  <si>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</si>
  <si>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</si>
  <si>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</si>
  <si>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</si>
  <si>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</si>
  <si>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</si>
  <si>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</si>
  <si>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</si>
  <si>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</si>
  <si>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</si>
  <si>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</si>
  <si>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</si>
  <si>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</si>
  <si>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</si>
  <si>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</si>
  <si>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</si>
  <si>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</si>
  <si>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</si>
  <si>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</si>
  <si>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</si>
  <si>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</si>
  <si>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</si>
  <si>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</si>
  <si>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</si>
  <si>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</si>
  <si>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</si>
  <si>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</si>
  <si>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</si>
  <si>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</si>
  <si>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</si>
  <si>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</si>
  <si>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</si>
  <si>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</si>
  <si>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</si>
  <si>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</si>
  <si>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</si>
  <si>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</si>
  <si>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</si>
  <si>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</si>
  <si>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</si>
  <si>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</si>
  <si>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</si>
  <si>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</si>
  <si>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</si>
  <si>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</si>
  <si>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</si>
  <si>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</si>
  <si>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</si>
  <si>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</si>
  <si>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</si>
  <si>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</si>
  <si>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</si>
  <si>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</si>
  <si>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</si>
  <si>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</si>
  <si>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</si>
  <si>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</si>
  <si>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</si>
  <si>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</si>
  <si>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</si>
  <si>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</si>
  <si>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</si>
  <si>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</si>
  <si>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</si>
  <si>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</si>
  <si>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</si>
  <si>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</si>
  <si>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</si>
  <si>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</si>
  <si>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</si>
  <si>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</si>
  <si>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</si>
  <si>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</si>
  <si>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</si>
  <si>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</si>
  <si>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</si>
  <si>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</si>
  <si>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</si>
  <si>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</si>
  <si>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</si>
  <si>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</si>
  <si>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</si>
  <si>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</si>
  <si>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</si>
  <si>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</si>
  <si>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</si>
  <si>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</si>
  <si>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</si>
  <si>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</si>
  <si>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</si>
  <si>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</si>
  <si>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</si>
  <si>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</si>
  <si>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</si>
  <si>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</si>
  <si>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</si>
  <si>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</si>
  <si>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</si>
  <si>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</si>
  <si>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</si>
  <si>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</si>
  <si>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</si>
  <si>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</si>
  <si>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</si>
  <si>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</si>
  <si>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</si>
  <si>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</si>
  <si>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</si>
  <si>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</si>
  <si>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</si>
  <si>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</si>
  <si>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</si>
  <si>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</si>
  <si>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</si>
  <si>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</si>
  <si>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</si>
  <si>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</si>
  <si>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</si>
  <si>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</si>
  <si>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</si>
  <si>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</si>
  <si>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</si>
  <si>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</si>
  <si>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</si>
  <si>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</si>
  <si>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</si>
  <si>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</si>
  <si>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</si>
  <si>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</si>
  <si>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</si>
  <si>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</si>
  <si>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</si>
  <si>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</si>
  <si>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</si>
  <si>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</si>
  <si>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</si>
  <si>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</si>
  <si>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</si>
  <si>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</si>
  <si>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</si>
  <si>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</si>
  <si>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</si>
  <si>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</si>
  <si>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</si>
  <si>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</si>
  <si>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</si>
  <si>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</si>
  <si>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</si>
  <si>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</si>
  <si>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</si>
  <si>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</si>
  <si>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</si>
  <si>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</si>
  <si>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</si>
  <si>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</si>
  <si>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</si>
  <si>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</si>
  <si>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</si>
  <si>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</si>
  <si>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</si>
  <si>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</si>
  <si>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</si>
  <si>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</si>
  <si>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</si>
  <si>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</si>
  <si>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</si>
  <si>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</si>
  <si>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</si>
  <si>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</si>
  <si>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</si>
  <si>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</si>
  <si>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</si>
  <si>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</si>
  <si>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</si>
  <si>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</si>
  <si>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</si>
  <si>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</si>
  <si>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</si>
  <si>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</si>
  <si>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</si>
  <si>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</si>
  <si>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</si>
  <si>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</si>
  <si>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</si>
  <si>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</si>
  <si>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</si>
  <si>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</si>
  <si>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</si>
  <si>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</si>
  <si>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</si>
  <si>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</si>
  <si>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</si>
  <si>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</si>
  <si>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</si>
  <si>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</si>
  <si>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</si>
  <si>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</si>
  <si>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</si>
  <si>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</si>
  <si>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</si>
  <si>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</si>
  <si>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</si>
  <si>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</si>
  <si>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</si>
  <si>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</si>
  <si>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</si>
  <si>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</si>
  <si>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</si>
  <si>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</si>
  <si>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</si>
  <si>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</si>
  <si>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</si>
  <si>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</si>
  <si>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</si>
  <si>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</si>
  <si>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</si>
  <si>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</si>
  <si>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</si>
  <si>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</si>
  <si>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</si>
  <si>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</si>
  <si>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</si>
  <si>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</si>
  <si>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</si>
  <si>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</si>
  <si>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</si>
  <si>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</si>
  <si>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</si>
  <si>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</si>
  <si>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</si>
  <si>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</si>
  <si>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</si>
  <si>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</si>
  <si>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</si>
  <si>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</si>
  <si>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</si>
  <si>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</si>
  <si>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</si>
  <si>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</si>
  <si>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</si>
  <si>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</si>
  <si>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</si>
  <si>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</si>
  <si>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</si>
  <si>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</si>
  <si>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</si>
  <si>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</si>
  <si>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</si>
  <si>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</si>
  <si>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</si>
  <si>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</si>
  <si>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</si>
  <si>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</si>
  <si>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</si>
  <si>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</si>
  <si>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</si>
  <si>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</si>
  <si>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</si>
  <si>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</si>
  <si>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</si>
  <si>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</si>
  <si>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</si>
  <si>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</si>
  <si>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</si>
  <si>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</si>
  <si>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</si>
  <si>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</si>
  <si>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</si>
  <si>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</si>
  <si>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</si>
  <si>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</si>
  <si>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</si>
  <si>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</si>
  <si>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</si>
  <si>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</si>
  <si>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</si>
  <si>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</si>
  <si>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</si>
  <si>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</si>
  <si>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</si>
  <si>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</si>
  <si>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</si>
  <si>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</si>
  <si>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</si>
  <si>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</si>
  <si>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</si>
  <si>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</si>
  <si>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</si>
  <si>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</si>
  <si>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</si>
  <si>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</si>
  <si>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</si>
  <si>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</si>
  <si>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</si>
  <si>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</si>
  <si>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</si>
  <si>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</si>
  <si>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</si>
  <si>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</si>
  <si>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</si>
  <si>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</si>
  <si>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</si>
  <si>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</si>
  <si>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</si>
  <si>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</si>
  <si>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</si>
  <si>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</si>
  <si>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</si>
  <si>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</si>
  <si>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</si>
  <si>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</si>
  <si>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</si>
  <si>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</si>
  <si>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</si>
  <si>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</si>
  <si>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</si>
  <si>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</si>
  <si>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</si>
  <si>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</si>
  <si>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</si>
  <si>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</si>
  <si>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</si>
  <si>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</si>
  <si>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</si>
  <si>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</si>
  <si>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</si>
  <si>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</si>
  <si>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</si>
  <si>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</si>
  <si>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</si>
  <si>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</si>
  <si>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</si>
  <si>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</si>
  <si>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</si>
  <si>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</si>
  <si>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</si>
  <si>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</si>
  <si>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</si>
  <si>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</si>
  <si>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</si>
  <si>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</si>
  <si>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</si>
  <si>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</si>
  <si>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</si>
  <si>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</si>
  <si>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</si>
  <si>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</si>
  <si>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</si>
  <si>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</si>
  <si>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</si>
  <si>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</si>
  <si>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</si>
  <si>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</si>
  <si>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</si>
  <si>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</si>
  <si>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</si>
  <si>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</si>
  <si>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</si>
  <si>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</si>
  <si>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</si>
  <si>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</si>
  <si>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</si>
  <si>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</si>
  <si>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</si>
  <si>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</si>
  <si>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</si>
  <si>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</si>
  <si>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</si>
  <si>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</si>
  <si>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</si>
  <si>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</si>
  <si>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</si>
  <si>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</si>
  <si>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</si>
  <si>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</si>
  <si>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</si>
  <si>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</si>
  <si>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</si>
  <si>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</si>
  <si>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</si>
  <si>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</si>
  <si>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</si>
  <si>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</si>
  <si>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</si>
  <si>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</si>
  <si>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</si>
  <si>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</si>
  <si>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</si>
  <si>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</si>
  <si>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</si>
  <si>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</si>
  <si>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</si>
  <si>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</si>
  <si>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</si>
  <si>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</si>
  <si>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</si>
  <si>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</si>
  <si>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</si>
  <si>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</si>
  <si>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</si>
  <si>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</si>
  <si>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</si>
  <si>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</si>
  <si>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</si>
  <si>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</si>
  <si>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</si>
  <si>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</si>
  <si>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</si>
  <si>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</si>
  <si>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</si>
  <si>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</si>
  <si>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</si>
  <si>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</si>
  <si>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</si>
  <si>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</si>
  <si>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</si>
  <si>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</si>
  <si>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</si>
  <si>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</si>
  <si>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</si>
  <si>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</si>
  <si>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</si>
  <si>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</si>
  <si>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</si>
  <si>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</si>
  <si>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</si>
  <si>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</si>
  <si>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</si>
  <si>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</si>
  <si>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</si>
  <si>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</si>
  <si>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</si>
  <si>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</si>
  <si>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</si>
  <si>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</si>
  <si>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</si>
  <si>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</si>
  <si>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</si>
  <si>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</si>
  <si>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</si>
  <si>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</si>
  <si>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</si>
  <si>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</si>
  <si>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</si>
  <si>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</si>
  <si>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</si>
  <si>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</si>
  <si>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</si>
  <si>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</si>
  <si>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</si>
  <si>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</si>
  <si>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</si>
  <si>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</si>
  <si>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</si>
  <si>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</si>
  <si>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</si>
  <si>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</si>
  <si>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</si>
  <si>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</si>
  <si>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</si>
  <si>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</si>
  <si>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</si>
  <si>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</si>
  <si>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</si>
  <si>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</si>
  <si>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</si>
  <si>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</si>
  <si>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</si>
  <si>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</si>
  <si>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</si>
  <si>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</si>
  <si>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</si>
  <si>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</si>
  <si>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</si>
  <si>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</si>
  <si>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</si>
  <si>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</si>
  <si>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</si>
  <si>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</si>
  <si>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</si>
  <si>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</si>
  <si>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</si>
  <si>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</si>
  <si>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</si>
  <si>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</si>
  <si>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</si>
  <si>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</si>
  <si>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</si>
  <si>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</si>
  <si>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</si>
  <si>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</si>
  <si>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</si>
  <si>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</si>
  <si>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</si>
  <si>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</si>
  <si>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</si>
  <si>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</si>
  <si>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</si>
  <si>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</si>
  <si>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</si>
  <si>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</si>
  <si>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</si>
  <si>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</si>
  <si>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</si>
  <si>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</si>
  <si>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</si>
  <si>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</si>
  <si>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</si>
  <si>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</si>
  <si>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</si>
  <si>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</si>
  <si>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</si>
  <si>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</si>
  <si>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</si>
  <si>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</si>
  <si>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</si>
  <si>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</si>
  <si>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</si>
  <si>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</si>
  <si>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</si>
  <si>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</si>
  <si>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</si>
  <si>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</si>
  <si>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</si>
  <si>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</si>
  <si>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</si>
  <si>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</si>
  <si>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</si>
  <si>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</si>
  <si>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</si>
  <si>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</si>
  <si>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</si>
  <si>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</si>
  <si>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</si>
  <si>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</si>
  <si>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</si>
  <si>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</si>
  <si>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</si>
  <si>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</si>
  <si>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</si>
  <si>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</si>
  <si>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</si>
  <si>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</si>
  <si>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</si>
  <si>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</si>
  <si>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</si>
  <si>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</si>
  <si>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</si>
  <si>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</si>
  <si>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</si>
  <si>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</si>
  <si>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</si>
  <si>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</si>
  <si>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</si>
  <si>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</si>
  <si>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</si>
  <si>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</si>
  <si>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</si>
  <si>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</si>
  <si>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</si>
  <si>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</si>
  <si>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</si>
  <si>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</si>
  <si>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</si>
  <si>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</si>
  <si>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</si>
  <si>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</si>
  <si>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</si>
  <si>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</si>
  <si>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</si>
  <si>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</si>
  <si>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</si>
  <si>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</si>
  <si>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</si>
  <si>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</si>
  <si>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</si>
  <si>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</si>
  <si>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</si>
  <si>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</si>
  <si>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</si>
  <si>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</si>
  <si>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</si>
  <si>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</si>
  <si>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</si>
  <si>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</si>
  <si>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</si>
  <si>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</si>
  <si>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</si>
  <si>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</si>
  <si>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</si>
  <si>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</si>
  <si>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</si>
  <si>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</si>
  <si>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</si>
  <si>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</si>
  <si>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</si>
  <si>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</si>
  <si>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</si>
  <si>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</si>
  <si>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</si>
  <si>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</si>
  <si>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</si>
  <si>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</si>
  <si>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</si>
  <si>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</si>
  <si>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</si>
  <si>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</si>
  <si>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</si>
  <si>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</si>
  <si>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</si>
  <si>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</si>
  <si>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</si>
  <si>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</si>
  <si>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</si>
  <si>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</si>
  <si>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</si>
  <si>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</si>
  <si>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</si>
  <si>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</si>
  <si>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</si>
  <si>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</si>
  <si>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</si>
  <si>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</si>
  <si>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</si>
  <si>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</si>
  <si>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</si>
  <si>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</si>
  <si>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</si>
  <si>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</si>
  <si>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</si>
  <si>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</si>
  <si>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</si>
  <si>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</si>
  <si>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</si>
  <si>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</si>
  <si>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</si>
  <si>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</si>
  <si>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</si>
  <si>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</si>
  <si>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</si>
  <si>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</si>
  <si>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</si>
  <si>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</si>
  <si>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</si>
  <si>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</si>
  <si>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</si>
  <si>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</si>
  <si>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</si>
  <si>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</si>
  <si>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</si>
  <si>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</si>
  <si>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</si>
  <si>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</si>
  <si>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</si>
  <si>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</si>
  <si>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</si>
  <si>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</si>
  <si>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</si>
  <si>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</si>
  <si>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</si>
  <si>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</si>
  <si>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</si>
  <si>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</si>
  <si>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</si>
  <si>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</si>
  <si>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</si>
  <si>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</si>
  <si>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</si>
  <si>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</si>
  <si>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</si>
  <si>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</si>
  <si>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</si>
  <si>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</si>
  <si>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</si>
  <si>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</si>
  <si>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</si>
  <si>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</si>
  <si>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</si>
  <si>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</si>
  <si>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</si>
  <si>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</si>
  <si>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</si>
  <si>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</si>
  <si>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</si>
  <si>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</si>
  <si>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</si>
  <si>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</si>
  <si>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</si>
  <si>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</si>
  <si>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</si>
  <si>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</si>
  <si>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</si>
  <si>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</si>
  <si>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</si>
  <si>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</si>
  <si>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</si>
  <si>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</si>
  <si>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</si>
  <si>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</si>
  <si>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</si>
  <si>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</si>
  <si>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</si>
  <si>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</si>
  <si>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</si>
  <si>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</si>
  <si>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</si>
  <si>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</si>
  <si>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</si>
  <si>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</si>
  <si>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</si>
  <si>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</si>
  <si>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</si>
  <si>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</si>
  <si>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</si>
  <si>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</si>
  <si>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</si>
  <si>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</si>
  <si>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</si>
  <si>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</si>
  <si>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</si>
  <si>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</si>
  <si>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</si>
  <si>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</si>
  <si>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</si>
  <si>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</si>
  <si>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</si>
  <si>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</si>
  <si>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</si>
  <si>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</si>
  <si>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</si>
  <si>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</si>
  <si>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</si>
  <si>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</si>
  <si>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</si>
  <si>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</si>
  <si>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</si>
  <si>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</si>
  <si>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</si>
  <si>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</si>
  <si>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</si>
  <si>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</si>
  <si>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</si>
  <si>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</si>
  <si>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</si>
  <si>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</si>
  <si>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</si>
  <si>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</si>
  <si>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</si>
  <si>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</si>
  <si>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</si>
  <si>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</si>
  <si>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</si>
  <si>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</si>
  <si>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</si>
  <si>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</si>
  <si>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</si>
  <si>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</si>
  <si>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</si>
  <si>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</si>
  <si>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</si>
  <si>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</si>
  <si>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</si>
  <si>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</si>
  <si>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</si>
  <si>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</si>
  <si>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</si>
  <si>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</si>
  <si>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</si>
  <si>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</si>
  <si>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</si>
  <si>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</si>
  <si>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</si>
  <si>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</si>
  <si>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</si>
  <si>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</si>
  <si>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</si>
  <si>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</si>
  <si>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</si>
  <si>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</si>
  <si>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</si>
  <si>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</si>
  <si>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</si>
  <si>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</si>
  <si>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</si>
  <si>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</si>
  <si>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</si>
  <si>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</si>
  <si>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</si>
  <si>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</si>
  <si>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</si>
  <si>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</si>
  <si>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</si>
  <si>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</si>
  <si>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</si>
  <si>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</si>
  <si>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</si>
  <si>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</si>
  <si>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</si>
  <si>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</si>
  <si>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</si>
  <si>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</si>
  <si>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</si>
  <si>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</si>
  <si>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</si>
  <si>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</si>
  <si>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</si>
  <si>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</si>
  <si>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</si>
  <si>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</si>
  <si>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</si>
  <si>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</si>
  <si>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</si>
  <si>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</si>
  <si>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</si>
  <si>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</si>
  <si>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</si>
  <si>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</si>
  <si>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</si>
  <si>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</si>
  <si>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</si>
  <si>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</si>
  <si>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</si>
  <si>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</si>
  <si>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</si>
  <si>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</si>
  <si>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</si>
  <si>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</si>
  <si>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</si>
  <si>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</si>
  <si>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</si>
  <si>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</si>
  <si>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</si>
  <si>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</si>
  <si>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</si>
  <si>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</si>
  <si>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</si>
  <si>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</si>
  <si>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</si>
  <si>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</si>
  <si>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</si>
  <si>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</si>
  <si>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</si>
  <si>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</si>
  <si>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</si>
  <si>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</si>
  <si>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</si>
  <si>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</si>
  <si>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</si>
  <si>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</si>
  <si>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</si>
  <si>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</si>
  <si>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</si>
  <si>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</si>
  <si>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</si>
  <si>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</si>
  <si>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</si>
  <si>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</si>
  <si>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</si>
  <si>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</si>
  <si>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</si>
  <si>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</si>
  <si>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</si>
  <si>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</si>
  <si>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</si>
  <si>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</si>
  <si>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</si>
  <si>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</si>
  <si>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</si>
  <si>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</si>
  <si>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</si>
  <si>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</si>
  <si>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</si>
  <si>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</si>
  <si>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</si>
  <si>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</si>
  <si>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</si>
  <si>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</si>
  <si>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</si>
  <si>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</si>
  <si>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</si>
  <si>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</si>
  <si>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</si>
  <si>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</si>
  <si>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</si>
  <si>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</si>
  <si>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</si>
  <si>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</si>
  <si>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</si>
  <si>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</si>
  <si>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</si>
  <si>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</si>
  <si>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</si>
  <si>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</si>
  <si>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</si>
  <si>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</si>
  <si>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</si>
  <si>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</si>
  <si>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</si>
  <si>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</si>
  <si>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</si>
  <si>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</si>
  <si>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</si>
  <si>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</si>
  <si>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</si>
  <si>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</si>
  <si>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</si>
  <si>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</si>
  <si>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</si>
  <si>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</si>
  <si>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</si>
  <si>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</si>
  <si>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</si>
  <si>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</si>
  <si>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</si>
  <si>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</si>
  <si>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</si>
  <si>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</si>
  <si>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</si>
  <si>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</si>
  <si>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</si>
  <si>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</si>
  <si>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</si>
  <si>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</si>
  <si>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</si>
  <si>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</si>
  <si>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</si>
  <si>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</si>
  <si>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</si>
  <si>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</si>
  <si>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</si>
  <si>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</si>
  <si>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</si>
  <si>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</si>
  <si>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</si>
  <si>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</si>
  <si>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</si>
  <si>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</si>
  <si>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</si>
  <si>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</si>
  <si>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</si>
  <si>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</si>
  <si>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</si>
  <si>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</si>
  <si>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</si>
  <si>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</si>
  <si>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</si>
  <si>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</si>
  <si>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</si>
  <si>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</si>
  <si>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</si>
  <si>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</si>
  <si>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</si>
  <si>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</si>
  <si>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</si>
  <si>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</si>
  <si>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</si>
  <si>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</si>
  <si>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</si>
  <si>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</si>
  <si>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</si>
  <si>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</si>
  <si>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</si>
  <si>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</si>
  <si>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</si>
  <si>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</si>
  <si>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</si>
  <si>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</si>
  <si>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</si>
  <si>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</si>
  <si>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</si>
  <si>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</si>
  <si>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</si>
  <si>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</si>
  <si>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</si>
  <si>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</si>
  <si>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</si>
  <si>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</si>
  <si>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</si>
  <si>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</si>
  <si>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</si>
  <si>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</si>
  <si>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</si>
  <si>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</si>
  <si>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</si>
  <si>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</si>
  <si>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</si>
  <si>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</si>
  <si>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</si>
  <si>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</si>
  <si>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</si>
  <si>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</si>
  <si>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</si>
  <si>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</si>
  <si>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</si>
  <si>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</si>
  <si>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</si>
  <si>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</si>
  <si>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</si>
  <si>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</si>
  <si>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</si>
  <si>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</si>
  <si>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</si>
  <si>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</si>
  <si>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</si>
  <si>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</si>
  <si>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</si>
  <si>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</si>
  <si>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</si>
  <si>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</si>
  <si>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</si>
  <si>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</si>
  <si>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</si>
  <si>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</si>
  <si>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</si>
  <si>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</si>
  <si>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</si>
  <si>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</si>
  <si>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</si>
  <si>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</si>
  <si>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</si>
  <si>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</si>
  <si>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</si>
  <si>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</si>
  <si>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</si>
  <si>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</si>
  <si>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</si>
  <si>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</si>
  <si>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</si>
  <si>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</si>
  <si>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</si>
  <si>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</si>
  <si>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</si>
  <si>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</si>
  <si>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</si>
  <si>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</si>
  <si>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</si>
  <si>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</si>
  <si>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</si>
  <si>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</si>
  <si>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</si>
  <si>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</si>
  <si>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</si>
  <si>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</si>
  <si>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</si>
  <si>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</si>
  <si>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</si>
  <si>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</si>
  <si>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</si>
  <si>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</si>
  <si>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</si>
  <si>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</si>
  <si>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</si>
  <si>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</si>
  <si>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</si>
  <si>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</si>
  <si>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</si>
  <si>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</si>
  <si>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</si>
  <si>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</si>
  <si>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</si>
  <si>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</si>
  <si>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</si>
  <si>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</si>
  <si>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</si>
  <si>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</si>
  <si>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</si>
  <si>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</si>
  <si>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</si>
  <si>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</si>
  <si>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</si>
  <si>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</si>
  <si>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</si>
  <si>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</si>
  <si>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</si>
  <si>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</si>
  <si>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</si>
  <si>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</si>
  <si>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</si>
  <si>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</si>
  <si>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</si>
  <si>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</si>
  <si>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</si>
  <si>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</si>
  <si>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</si>
  <si>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</si>
  <si>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</si>
  <si>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</si>
  <si>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</si>
  <si>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</si>
  <si>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</si>
  <si>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</si>
  <si>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</si>
  <si>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</si>
  <si>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</si>
  <si>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</si>
  <si>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</si>
  <si>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</si>
  <si>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</si>
  <si>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</si>
  <si>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</si>
  <si>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</si>
  <si>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</si>
  <si>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</si>
  <si>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</si>
  <si>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</si>
  <si>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</si>
  <si>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</si>
  <si>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</si>
  <si>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</si>
  <si>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</si>
  <si>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</si>
  <si>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</si>
  <si>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</si>
  <si>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</si>
  <si>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</si>
  <si>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</si>
  <si>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</si>
  <si>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</si>
  <si>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</si>
  <si>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</si>
  <si>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</si>
  <si>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</si>
  <si>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</si>
  <si>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</si>
  <si>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</si>
  <si>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</si>
  <si>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</si>
  <si>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</si>
  <si>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</si>
  <si>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</si>
  <si>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</si>
  <si>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</si>
  <si>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</si>
  <si>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</si>
  <si>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</si>
  <si>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</si>
  <si>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</si>
  <si>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</si>
  <si>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</si>
  <si>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</si>
  <si>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</si>
  <si>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</si>
  <si>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</si>
  <si>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</si>
  <si>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</si>
  <si>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</si>
  <si>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</si>
  <si>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</si>
  <si>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</si>
  <si>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</si>
  <si>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</si>
  <si>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</si>
  <si>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</si>
  <si>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</si>
  <si>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</si>
  <si>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</si>
  <si>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</si>
  <si>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</si>
  <si>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</si>
  <si>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</si>
  <si>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</si>
  <si>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</si>
  <si>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</si>
  <si>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</si>
  <si>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</si>
  <si>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</si>
  <si>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</si>
  <si>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</si>
  <si>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</si>
  <si>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</si>
  <si>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</si>
  <si>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</si>
  <si>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</si>
  <si>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</si>
  <si>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</si>
  <si>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</si>
  <si>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</si>
  <si>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</si>
  <si>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</si>
  <si>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</si>
  <si>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</si>
  <si>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</si>
  <si>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</si>
  <si>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</si>
  <si>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</si>
  <si>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</si>
  <si>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</si>
  <si>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</si>
  <si>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</si>
  <si>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</si>
  <si>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</si>
  <si>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</si>
  <si>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</si>
  <si>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</si>
  <si>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</si>
  <si>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</si>
  <si>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</si>
  <si>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</si>
  <si>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</si>
  <si>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</si>
  <si>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</si>
  <si>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</si>
  <si>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</si>
  <si>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</si>
  <si>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</si>
  <si>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</si>
  <si>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</si>
  <si>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</si>
  <si>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</si>
  <si>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</si>
  <si>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</si>
  <si>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</si>
  <si>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</si>
  <si>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</si>
  <si>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</si>
  <si>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</si>
  <si>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</si>
  <si>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</si>
  <si>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</si>
  <si>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</si>
  <si>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</si>
  <si>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</si>
  <si>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</si>
  <si>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</si>
  <si>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</si>
  <si>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</si>
  <si>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</si>
  <si>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</si>
  <si>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</si>
  <si>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</si>
  <si>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</si>
  <si>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</si>
  <si>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</si>
  <si>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</si>
  <si>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</si>
  <si>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</si>
  <si>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</si>
  <si>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</si>
  <si>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</si>
  <si>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</si>
  <si>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</si>
  <si>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</si>
  <si>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</si>
  <si>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</si>
  <si>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</si>
  <si>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</si>
  <si>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</si>
  <si>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</si>
  <si>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</si>
  <si>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</si>
  <si>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</si>
  <si>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</si>
  <si>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</si>
  <si>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</si>
  <si>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</si>
  <si>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</si>
  <si>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</si>
  <si>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</si>
  <si>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</si>
  <si>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</si>
  <si>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</si>
  <si>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</si>
  <si>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</si>
  <si>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</si>
  <si>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</si>
  <si>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</si>
  <si>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</si>
  <si>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</si>
  <si>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</si>
  <si>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</si>
  <si>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</si>
  <si>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</si>
  <si>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</si>
  <si>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</si>
  <si>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</si>
  <si>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</si>
  <si>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</si>
  <si>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</si>
  <si>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</si>
  <si>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</si>
  <si>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</si>
  <si>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</si>
  <si>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</si>
  <si>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</si>
  <si>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</si>
  <si>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</si>
  <si>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</si>
  <si>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</si>
  <si>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</si>
  <si>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</si>
  <si>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</si>
  <si>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</si>
  <si>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</si>
  <si>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</si>
  <si>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</si>
  <si>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</si>
  <si>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</si>
  <si>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</si>
  <si>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</si>
  <si>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</si>
  <si>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</si>
  <si>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</si>
  <si>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</si>
  <si>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</si>
  <si>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</si>
  <si>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</si>
  <si>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</si>
  <si>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</si>
  <si>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</si>
  <si>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</si>
  <si>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</si>
  <si>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</si>
  <si>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</si>
  <si>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</si>
  <si>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</si>
  <si>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</si>
  <si>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</si>
  <si>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</si>
  <si>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</si>
  <si>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</si>
  <si>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</si>
  <si>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</si>
  <si>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</si>
  <si>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</si>
  <si>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</si>
  <si>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</si>
  <si>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</si>
  <si>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</si>
  <si>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</si>
  <si>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</si>
  <si>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</si>
  <si>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</si>
  <si>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</si>
  <si>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</si>
  <si>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</si>
  <si>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</si>
  <si>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</si>
  <si>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</si>
  <si>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</si>
  <si>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</si>
  <si>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</si>
  <si>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</si>
  <si>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</si>
  <si>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</si>
  <si>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</si>
  <si>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</si>
  <si>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</si>
  <si>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</si>
  <si>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</si>
  <si>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</si>
  <si>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</si>
  <si>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</si>
  <si>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</si>
  <si>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</si>
  <si>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</si>
  <si>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</si>
  <si>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</si>
  <si>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</si>
  <si>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</si>
  <si>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</si>
  <si>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</si>
  <si>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</si>
  <si>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</si>
  <si>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</si>
  <si>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</si>
  <si>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</si>
  <si>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</si>
  <si>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</si>
  <si>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</si>
  <si>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</si>
  <si>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</si>
  <si>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</si>
  <si>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</si>
  <si>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</si>
  <si>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</si>
  <si>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</si>
  <si>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</si>
  <si>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</si>
  <si>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</si>
  <si>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</si>
  <si>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</si>
  <si>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</si>
  <si>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</si>
  <si>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</si>
  <si>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</si>
  <si>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</si>
  <si>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</si>
  <si>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</si>
  <si>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</si>
  <si>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</si>
  <si>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</si>
  <si>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</si>
  <si>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</si>
  <si>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</si>
  <si>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</si>
  <si>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</si>
  <si>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</si>
  <si>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</si>
  <si>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</si>
  <si>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</si>
  <si>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</si>
  <si>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</si>
  <si>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</si>
  <si>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</si>
  <si>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</si>
  <si>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</si>
  <si>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</si>
  <si>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</si>
  <si>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</si>
  <si>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</si>
  <si>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</si>
  <si>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</si>
  <si>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</si>
  <si>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</si>
  <si>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</si>
  <si>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</si>
  <si>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</si>
  <si>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</si>
  <si>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</si>
  <si>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</si>
  <si>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</si>
  <si>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</si>
  <si>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</si>
  <si>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</si>
  <si>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</si>
  <si>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</si>
  <si>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</si>
  <si>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</si>
  <si>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</si>
  <si>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</si>
  <si>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</si>
  <si>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</si>
  <si>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</si>
  <si>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</si>
  <si>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</si>
  <si>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</si>
  <si>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</si>
  <si>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</si>
  <si>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</si>
  <si>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</si>
  <si>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</si>
  <si>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</si>
  <si>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</si>
  <si>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</si>
  <si>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</si>
  <si>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</si>
  <si>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</si>
  <si>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</si>
  <si>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</si>
  <si>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</si>
  <si>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</si>
  <si>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</si>
  <si>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</si>
  <si>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</si>
  <si>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</si>
  <si>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</si>
  <si>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</si>
  <si>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</si>
  <si>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</si>
  <si>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</si>
  <si>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</si>
  <si>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</si>
  <si>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</si>
  <si>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</si>
  <si>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</si>
  <si>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</si>
  <si>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</si>
  <si>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</si>
  <si>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</si>
  <si>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</si>
  <si>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</si>
  <si>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</si>
  <si>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</si>
  <si>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</si>
  <si>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</si>
  <si>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</si>
  <si>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</si>
  <si>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</si>
  <si>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</si>
  <si>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</si>
  <si>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</si>
  <si>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</si>
  <si>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</si>
  <si>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</si>
  <si>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</si>
  <si>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</si>
  <si>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</si>
  <si>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</si>
  <si>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</si>
  <si>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</si>
  <si>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</si>
  <si>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</si>
  <si>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</si>
  <si>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</si>
  <si>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</si>
  <si>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</si>
  <si>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</si>
  <si>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</si>
  <si>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</si>
  <si>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</si>
  <si>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</si>
  <si>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</si>
  <si>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</si>
  <si>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</si>
  <si>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</si>
  <si>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</si>
  <si>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</si>
  <si>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</si>
  <si>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</si>
  <si>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</si>
  <si>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</si>
  <si>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</si>
  <si>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</si>
  <si>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</si>
  <si>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</si>
  <si>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</si>
  <si>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</si>
  <si>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</si>
  <si>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</si>
  <si>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</si>
  <si>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</si>
  <si>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</si>
  <si>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</si>
  <si>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</si>
  <si>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</si>
  <si>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</si>
  <si>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</si>
  <si>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</si>
  <si>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</si>
  <si>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</si>
  <si>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</si>
  <si>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</si>
  <si>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</si>
  <si>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</si>
  <si>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</si>
  <si>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</si>
  <si>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</si>
  <si>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</si>
  <si>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</si>
  <si>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</si>
  <si>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</si>
  <si>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</si>
  <si>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</si>
  <si>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</si>
  <si>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</si>
  <si>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</si>
  <si>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</si>
  <si>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</si>
  <si>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</si>
  <si>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</si>
  <si>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</si>
  <si>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</si>
  <si>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</si>
  <si>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</si>
  <si>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</si>
  <si>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</si>
  <si>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</si>
  <si>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</si>
  <si>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</si>
  <si>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</si>
  <si>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</si>
  <si>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</si>
  <si>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</si>
  <si>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</si>
  <si>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</si>
  <si>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</si>
  <si>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</si>
  <si>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</si>
  <si>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</si>
  <si>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</si>
  <si>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</si>
  <si>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</si>
  <si>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</si>
  <si>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</si>
  <si>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</si>
  <si>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</si>
  <si>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</si>
  <si>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</si>
  <si>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</si>
  <si>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</si>
  <si>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</si>
  <si>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</si>
  <si>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</si>
  <si>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</si>
  <si>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</si>
  <si>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</si>
  <si>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</si>
  <si>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</si>
  <si>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</si>
  <si>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</si>
  <si>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</si>
  <si>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</si>
  <si>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</si>
  <si>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</si>
  <si>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</si>
  <si>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</si>
  <si>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</si>
  <si>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</si>
  <si>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</si>
  <si>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</si>
  <si>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</si>
  <si>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</si>
  <si>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</si>
  <si>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</si>
  <si>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</si>
  <si>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</si>
  <si>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</si>
  <si>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</si>
  <si>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</si>
  <si>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</si>
  <si>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</si>
  <si>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</si>
  <si>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</si>
  <si>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</si>
  <si>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</si>
  <si>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</si>
  <si>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</si>
  <si>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</si>
  <si>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</si>
  <si>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</si>
  <si>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</si>
  <si>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</si>
  <si>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</si>
  <si>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</si>
  <si>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</si>
  <si>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</si>
  <si>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</si>
  <si>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</si>
  <si>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</si>
  <si>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</si>
  <si>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</si>
  <si>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</si>
  <si>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</si>
  <si>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</si>
  <si>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</si>
  <si>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</si>
  <si>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</si>
  <si>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</si>
  <si>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</si>
  <si>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</si>
  <si>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</si>
  <si>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</si>
  <si>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</si>
  <si>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</si>
  <si>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</si>
  <si>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</si>
  <si>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</si>
  <si>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</si>
  <si>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</si>
  <si>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</si>
  <si>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</si>
  <si>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</si>
  <si>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</si>
  <si>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</si>
  <si>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</si>
  <si>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</si>
  <si>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</si>
  <si>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</si>
  <si>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</si>
  <si>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</si>
  <si>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</si>
  <si>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</si>
  <si>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</si>
  <si>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</si>
  <si>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</si>
  <si>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</si>
  <si>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</si>
  <si>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</si>
  <si>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</si>
  <si>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</si>
  <si>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</si>
  <si>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</si>
  <si>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</si>
  <si>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</si>
  <si>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</si>
  <si>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</si>
  <si>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</si>
  <si>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</si>
  <si>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</si>
  <si>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</si>
  <si>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</si>
  <si>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</si>
  <si>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</si>
  <si>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</si>
  <si>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</si>
  <si>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</si>
  <si>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</si>
  <si>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</si>
  <si>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</si>
  <si>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</si>
  <si>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</si>
  <si>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</si>
  <si>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</si>
  <si>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</si>
  <si>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</si>
  <si>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</si>
  <si>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</si>
  <si>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</si>
  <si>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</si>
  <si>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</si>
  <si>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</si>
  <si>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</si>
  <si>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</si>
  <si>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</si>
  <si>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</si>
  <si>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</si>
  <si>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</si>
  <si>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</si>
  <si>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</si>
  <si>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</si>
  <si>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</si>
  <si>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</si>
  <si>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</si>
  <si>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</si>
  <si>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</si>
  <si>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</si>
  <si>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</si>
  <si>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</si>
  <si>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</si>
  <si>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</si>
  <si>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</si>
  <si>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</si>
  <si>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</si>
  <si>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</si>
  <si>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</si>
  <si>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</si>
  <si>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</si>
  <si>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</si>
  <si>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</si>
  <si>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</si>
  <si>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</si>
  <si>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</si>
  <si>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</si>
  <si>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</si>
  <si>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</si>
  <si>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</si>
  <si>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</si>
  <si>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</si>
  <si>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</si>
  <si>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</si>
  <si>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</si>
  <si>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</si>
  <si>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</si>
  <si>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</si>
  <si>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</si>
  <si>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</si>
  <si>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</si>
  <si>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</si>
  <si>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</si>
  <si>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</si>
  <si>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</si>
  <si>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</si>
  <si>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</si>
  <si>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</si>
  <si>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</si>
  <si>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</si>
  <si>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</si>
  <si>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</si>
  <si>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</si>
  <si>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</si>
  <si>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</si>
  <si>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</si>
  <si>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</si>
  <si>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</si>
  <si>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</si>
  <si>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</si>
  <si>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</si>
  <si>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</si>
  <si>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</si>
  <si>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</si>
  <si>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</si>
  <si>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</si>
  <si>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</si>
  <si>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</si>
  <si>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</si>
  <si>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</si>
  <si>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</si>
  <si>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</si>
  <si>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</si>
  <si>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</si>
  <si>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</si>
  <si>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</si>
  <si>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</si>
  <si>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</si>
  <si>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</si>
  <si>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</si>
  <si>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</si>
  <si>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</si>
  <si>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</si>
  <si>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</si>
  <si>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</si>
  <si>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</si>
  <si>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</si>
  <si>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</si>
  <si>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</si>
  <si>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</si>
  <si>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</si>
  <si>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</si>
  <si>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</si>
  <si>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</si>
  <si>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</si>
  <si>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</si>
  <si>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</si>
  <si>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</si>
  <si>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</si>
  <si>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</si>
  <si>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</si>
  <si>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</si>
  <si>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</si>
  <si>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</si>
  <si>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</si>
  <si>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</si>
  <si>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</si>
  <si>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</si>
  <si>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</si>
  <si>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</si>
  <si>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</si>
  <si>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</si>
  <si>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</si>
  <si>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</si>
  <si>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</si>
  <si>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</si>
  <si>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</si>
  <si>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</si>
  <si>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</si>
  <si>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</si>
  <si>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</si>
  <si>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</si>
  <si>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</si>
  <si>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</si>
  <si>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</si>
  <si>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</si>
  <si>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</si>
  <si>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</si>
  <si>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</si>
  <si>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</si>
  <si>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</si>
  <si>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</si>
  <si>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</si>
  <si>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</si>
  <si>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</si>
  <si>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</si>
  <si>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</si>
  <si>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</si>
  <si>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</si>
  <si>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</si>
  <si>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</si>
  <si>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</si>
  <si>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</si>
  <si>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</si>
  <si>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</si>
  <si>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</si>
  <si>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</si>
  <si>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</si>
  <si>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</si>
  <si>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</si>
  <si>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</si>
  <si>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</si>
  <si>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</si>
  <si>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</si>
  <si>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</si>
  <si>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</si>
  <si>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</si>
  <si>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</si>
  <si>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</si>
  <si>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</si>
  <si>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</si>
  <si>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</si>
  <si>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</si>
  <si>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</si>
  <si>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</si>
  <si>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</si>
  <si>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</si>
  <si>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</si>
  <si>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</si>
  <si>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</si>
  <si>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</si>
  <si>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</si>
  <si>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</si>
  <si>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</si>
  <si>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</si>
  <si>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</si>
  <si>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</si>
  <si>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</si>
  <si>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</si>
  <si>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</si>
  <si>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</si>
  <si>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</si>
  <si>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</si>
  <si>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</si>
  <si>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</si>
  <si>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</si>
  <si>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</si>
  <si>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</si>
  <si>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</si>
  <si>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</si>
  <si>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</si>
  <si>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</si>
  <si>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</si>
  <si>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</si>
  <si>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</si>
  <si>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</si>
  <si>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</si>
  <si>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</si>
  <si>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</si>
  <si>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</si>
  <si>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</si>
  <si>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</si>
  <si>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</si>
  <si>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</si>
  <si>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</si>
  <si>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</si>
  <si>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</si>
  <si>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</si>
  <si>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</si>
  <si>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</si>
  <si>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</si>
  <si>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</si>
  <si>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</si>
  <si>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</si>
  <si>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</si>
  <si>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</si>
  <si>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</si>
  <si>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</si>
  <si>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</si>
  <si>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</si>
  <si>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</si>
  <si>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</si>
  <si>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</si>
  <si>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</si>
  <si>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</si>
  <si>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</si>
  <si>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</si>
  <si>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</si>
  <si>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</si>
  <si>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</si>
  <si>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</si>
  <si>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</si>
  <si>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</si>
  <si>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</si>
  <si>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</si>
  <si>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</si>
  <si>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</si>
  <si>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</si>
  <si>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</si>
  <si>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</si>
  <si>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</si>
  <si>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</si>
  <si>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</si>
  <si>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</si>
  <si>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</si>
  <si>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</si>
  <si>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</si>
  <si>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</si>
  <si>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</si>
  <si>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</si>
  <si>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</si>
  <si>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</si>
  <si>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</si>
  <si>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</si>
  <si>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</si>
  <si>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</si>
  <si>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</si>
  <si>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</si>
  <si>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</si>
  <si>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</si>
  <si>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</si>
  <si>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</si>
  <si>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</si>
  <si>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</si>
  <si>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</si>
  <si>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</si>
  <si>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</si>
  <si>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</si>
  <si>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</si>
  <si>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</si>
  <si>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</si>
  <si>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</si>
  <si>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</si>
  <si>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</si>
  <si>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</si>
  <si>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</si>
  <si>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</si>
  <si>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</si>
  <si>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</si>
  <si>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</si>
  <si>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</si>
  <si>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</si>
  <si>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</si>
  <si>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</si>
  <si>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</si>
  <si>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</si>
  <si>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</si>
  <si>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</si>
  <si>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</si>
  <si>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</si>
  <si>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</si>
  <si>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</si>
  <si>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</si>
  <si>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</si>
  <si>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</si>
  <si>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</si>
  <si>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</si>
  <si>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</si>
  <si>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</si>
  <si>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</si>
  <si>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</si>
  <si>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</si>
  <si>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</si>
  <si>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</si>
  <si>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</si>
  <si>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</si>
  <si>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</si>
  <si>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</si>
  <si>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</si>
  <si>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</si>
  <si>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</si>
  <si>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</si>
  <si>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</si>
  <si>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</si>
  <si>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</si>
  <si>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</si>
  <si>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</si>
  <si>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</si>
  <si>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</si>
  <si>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</si>
  <si>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</si>
  <si>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</si>
  <si>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</si>
  <si>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</si>
  <si>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</si>
  <si>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</si>
  <si>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</si>
  <si>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</si>
  <si>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</si>
  <si>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</si>
  <si>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</si>
  <si>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</si>
  <si>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</si>
  <si>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</si>
  <si>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</si>
  <si>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</si>
  <si>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</si>
  <si>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</si>
  <si>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</si>
  <si>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</si>
  <si>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</si>
  <si>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</si>
  <si>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</si>
  <si>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</si>
  <si>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</si>
  <si>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</si>
  <si>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</si>
  <si>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</si>
  <si>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</si>
  <si>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</si>
  <si>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</si>
  <si>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</si>
  <si>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</si>
  <si>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</si>
  <si>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</si>
  <si>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</si>
  <si>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</si>
  <si>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</si>
  <si>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</si>
  <si>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</si>
  <si>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</si>
  <si>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</si>
  <si>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</si>
  <si>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</si>
  <si>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</si>
  <si>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</si>
  <si>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</si>
  <si>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</si>
  <si>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</si>
  <si>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</si>
  <si>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</si>
  <si>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</si>
  <si>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</si>
  <si>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</si>
  <si>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</si>
  <si>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</si>
  <si>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</si>
  <si>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</si>
  <si>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</si>
  <si>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</si>
  <si>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</si>
  <si>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</si>
  <si>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</si>
  <si>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</si>
  <si>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</si>
  <si>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</si>
  <si>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</si>
  <si>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</si>
  <si>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</si>
  <si>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</si>
  <si>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</si>
  <si>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</si>
  <si>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</si>
  <si>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</si>
  <si>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</si>
  <si>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</si>
  <si>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</si>
  <si>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</si>
  <si>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</si>
  <si>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</si>
  <si>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</si>
  <si>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</si>
  <si>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</si>
  <si>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</si>
  <si>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</si>
  <si>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</si>
  <si>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</si>
  <si>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</si>
  <si>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</si>
  <si>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</si>
  <si>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</si>
  <si>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</si>
  <si>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</si>
  <si>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</si>
  <si>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</si>
  <si>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</si>
  <si>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</si>
  <si>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</si>
  <si>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</si>
  <si>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</si>
  <si>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</si>
  <si>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</si>
  <si>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</si>
  <si>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</si>
  <si>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</si>
  <si>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</si>
  <si>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</si>
  <si>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</si>
  <si>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</si>
  <si>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</si>
  <si>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</si>
  <si>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</si>
  <si>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</si>
  <si>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</si>
  <si>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</si>
  <si>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</si>
  <si>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</si>
  <si>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</si>
  <si>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</si>
  <si>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</si>
  <si>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</si>
  <si>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</si>
  <si>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</si>
  <si>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</si>
  <si>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</si>
  <si>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</si>
  <si>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</si>
  <si>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</si>
  <si>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</si>
  <si>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</si>
  <si>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</si>
  <si>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</si>
  <si>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</si>
  <si>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</si>
  <si>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</si>
  <si>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</si>
  <si>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</si>
  <si>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</si>
  <si>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</si>
  <si>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</si>
  <si>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</si>
  <si>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</si>
  <si>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</si>
  <si>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</si>
  <si>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</si>
  <si>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</si>
  <si>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</si>
  <si>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</si>
  <si>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</si>
  <si>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</si>
  <si>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</si>
  <si>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</si>
  <si>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</si>
  <si>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</si>
  <si>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</si>
  <si>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</si>
  <si>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</si>
  <si>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</si>
  <si>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</si>
  <si>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</si>
  <si>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</si>
  <si>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</si>
  <si>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</si>
  <si>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</si>
  <si>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</si>
  <si>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</si>
  <si>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</si>
  <si>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</si>
  <si>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</si>
  <si>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</si>
  <si>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</si>
  <si>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</si>
  <si>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</si>
  <si>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</si>
  <si>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</si>
  <si>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</si>
  <si>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</si>
  <si>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</si>
  <si>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</si>
  <si>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</si>
  <si>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</si>
  <si>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</si>
  <si>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</si>
  <si>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</si>
  <si>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</si>
  <si>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</si>
  <si>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</si>
  <si>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</si>
  <si>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</si>
  <si>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</si>
  <si>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</si>
  <si>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</si>
  <si>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</si>
  <si>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</si>
  <si>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</si>
  <si>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</si>
  <si>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</si>
  <si>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</si>
  <si>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</si>
  <si>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</si>
  <si>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</si>
  <si>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</si>
  <si>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</si>
  <si>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</si>
  <si>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</si>
  <si>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</si>
  <si>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</si>
  <si>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</si>
  <si>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</si>
  <si>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</si>
  <si>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</si>
  <si>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</si>
  <si>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</si>
  <si>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</si>
  <si>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</si>
  <si>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</si>
  <si>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</si>
  <si>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</si>
  <si>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</si>
  <si>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</si>
  <si>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</si>
  <si>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</si>
  <si>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</si>
  <si>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</si>
  <si>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</si>
  <si>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</si>
  <si>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</si>
  <si>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</si>
  <si>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</si>
  <si>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</si>
  <si>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</si>
  <si>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</si>
  <si>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</si>
  <si>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</si>
  <si>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</si>
  <si>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</si>
  <si>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</si>
  <si>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</si>
  <si>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</si>
  <si>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</si>
  <si>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</si>
  <si>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</si>
  <si>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</si>
  <si>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</si>
  <si>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</si>
  <si>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</si>
  <si>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</si>
  <si>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</si>
  <si>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</si>
  <si>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</si>
  <si>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</si>
  <si>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</si>
  <si>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</si>
  <si>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</si>
  <si>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</si>
  <si>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</si>
  <si>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</si>
  <si>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</si>
  <si>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</si>
  <si>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</si>
  <si>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</si>
  <si>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</si>
  <si>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</si>
  <si>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</si>
  <si>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</si>
  <si>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</si>
  <si>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</si>
  <si>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</si>
  <si>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</si>
  <si>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</si>
  <si>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</si>
  <si>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</si>
  <si>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</si>
  <si>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</si>
  <si>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</si>
  <si>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</si>
  <si>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</si>
  <si>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</si>
  <si>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</si>
  <si>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</si>
  <si>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</si>
  <si>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</si>
  <si>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</si>
  <si>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</si>
  <si>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</si>
  <si>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</si>
  <si>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</si>
  <si>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</si>
  <si>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</si>
  <si>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</si>
  <si>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</si>
  <si>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</si>
  <si>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</si>
  <si>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</si>
  <si>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</si>
  <si>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</si>
  <si>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</si>
  <si>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</si>
  <si>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</si>
  <si>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</si>
  <si>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</si>
  <si>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</si>
  <si>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</si>
  <si>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</si>
  <si>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</si>
  <si>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</si>
  <si>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</si>
  <si>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</si>
  <si>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</si>
  <si>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</si>
  <si>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</si>
  <si>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</si>
  <si>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</si>
  <si>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</si>
  <si>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</si>
  <si>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</si>
  <si>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</si>
  <si>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</si>
  <si>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</si>
  <si>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</si>
  <si>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</si>
  <si>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</si>
  <si>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</si>
  <si>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</si>
  <si>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</si>
  <si>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</si>
  <si>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</si>
  <si>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</si>
  <si>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</si>
  <si>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</si>
  <si>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</si>
  <si>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</si>
  <si>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</si>
  <si>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</si>
  <si>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</si>
  <si>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</si>
  <si>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</si>
  <si>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</si>
  <si>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</si>
  <si>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</si>
  <si>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</si>
  <si>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</si>
  <si>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</si>
  <si>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</si>
  <si>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</si>
  <si>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</si>
  <si>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</si>
  <si>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</si>
  <si>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</si>
  <si>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</si>
  <si>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</si>
  <si>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</si>
  <si>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</si>
  <si>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</si>
  <si>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</si>
  <si>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</si>
  <si>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</si>
  <si>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</si>
  <si>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</si>
  <si>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</si>
  <si>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</si>
  <si>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</si>
  <si>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</si>
  <si>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</si>
  <si>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</si>
  <si>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</si>
  <si>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</si>
  <si>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</si>
  <si>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</si>
  <si>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</si>
  <si>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</si>
  <si>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</si>
  <si>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</si>
  <si>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</si>
  <si>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</si>
  <si>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</si>
  <si>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</si>
  <si>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</si>
  <si>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</si>
  <si>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</si>
  <si>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</si>
  <si>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</si>
  <si>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</si>
  <si>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</si>
  <si>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</si>
  <si>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</si>
  <si>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</si>
  <si>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</si>
  <si>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</si>
  <si>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</si>
  <si>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</si>
  <si>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</si>
  <si>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</si>
  <si>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</si>
  <si>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</si>
  <si>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</si>
  <si>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</si>
  <si>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</si>
  <si>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</si>
  <si>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</si>
  <si>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</si>
  <si>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</si>
  <si>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</si>
  <si>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</si>
  <si>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</si>
  <si>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</si>
  <si>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</si>
  <si>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</si>
  <si>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</si>
  <si>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</si>
  <si>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</si>
  <si>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</si>
  <si>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</si>
  <si>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</si>
  <si>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</si>
  <si>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</si>
  <si>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</si>
  <si>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</si>
  <si>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</si>
  <si>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</si>
  <si>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</si>
  <si>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</si>
  <si>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</si>
  <si>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</si>
  <si>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</si>
  <si>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</si>
  <si>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</si>
  <si>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</si>
  <si>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</si>
  <si>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</si>
  <si>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</si>
  <si>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</si>
  <si>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</si>
  <si>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</si>
  <si>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</si>
  <si>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</si>
  <si>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</si>
  <si>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</si>
  <si>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</si>
  <si>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</si>
  <si>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</si>
  <si>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</si>
  <si>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</si>
  <si>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</si>
  <si>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</si>
  <si>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</si>
  <si>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</si>
  <si>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</si>
  <si>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</si>
  <si>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</si>
  <si>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</si>
  <si>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</si>
  <si>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</si>
  <si>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</si>
  <si>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</si>
  <si>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</si>
  <si>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</si>
  <si>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</si>
  <si>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</si>
  <si>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</si>
  <si>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</si>
  <si>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</si>
  <si>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</si>
  <si>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</si>
  <si>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</si>
  <si>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</si>
  <si>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</si>
  <si>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</si>
  <si>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</si>
  <si>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</si>
  <si>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</si>
  <si>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</si>
  <si>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</si>
  <si>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</si>
  <si>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</si>
  <si>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</si>
  <si>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</si>
  <si>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</si>
  <si>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</si>
  <si>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</si>
  <si>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</si>
  <si>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</si>
  <si>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</si>
  <si>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</si>
  <si>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</si>
  <si>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</si>
  <si>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</si>
  <si>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</si>
  <si>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</si>
  <si>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</si>
  <si>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</si>
  <si>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</si>
  <si>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</si>
  <si>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</si>
  <si>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</si>
  <si>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</si>
  <si>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</si>
  <si>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</si>
  <si>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</si>
  <si>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</si>
  <si>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</si>
  <si>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</si>
  <si>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</si>
  <si>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</si>
  <si>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</si>
  <si>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</si>
  <si>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</si>
  <si>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</si>
  <si>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</si>
  <si>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</si>
  <si>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</si>
  <si>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</si>
  <si>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</si>
  <si>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</si>
  <si>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</si>
  <si>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</si>
  <si>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</si>
  <si>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</si>
  <si>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</si>
  <si>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</si>
  <si>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</si>
  <si>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</si>
  <si>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</si>
  <si>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</si>
  <si>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</si>
  <si>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</si>
  <si>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</si>
  <si>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</si>
  <si>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</si>
  <si>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</si>
  <si>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</si>
  <si>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</si>
  <si>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</si>
  <si>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</si>
  <si>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</si>
  <si>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</si>
  <si>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</si>
  <si>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</si>
  <si>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</si>
  <si>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</si>
  <si>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</si>
  <si>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</si>
  <si>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</si>
  <si>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</si>
  <si>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</si>
  <si>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</si>
  <si>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</si>
  <si>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</si>
  <si>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</si>
  <si>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</si>
  <si>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</si>
  <si>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</si>
  <si>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</si>
  <si>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</si>
  <si>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</si>
  <si>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</si>
  <si>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</si>
  <si>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</si>
  <si>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</si>
  <si>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</si>
  <si>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</si>
  <si>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</si>
  <si>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</si>
  <si>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</si>
  <si>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</si>
  <si>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</si>
  <si>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</si>
  <si>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</si>
  <si>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</si>
  <si>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</si>
  <si>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</si>
  <si>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</si>
  <si>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</si>
  <si>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</si>
  <si>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</si>
  <si>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</si>
  <si>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</si>
  <si>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</si>
  <si>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</si>
  <si>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</si>
  <si>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</si>
  <si>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</si>
  <si>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</si>
  <si>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</si>
  <si>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</si>
  <si>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</si>
  <si>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</si>
  <si>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</si>
  <si>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</si>
  <si>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</si>
  <si>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</si>
  <si>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</si>
  <si>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</si>
  <si>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</si>
  <si>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</si>
  <si>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</si>
  <si>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</si>
  <si>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</si>
  <si>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</si>
  <si>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</si>
  <si>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</si>
  <si>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</si>
  <si>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</si>
  <si>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</si>
  <si>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</si>
  <si>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</si>
  <si>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</si>
  <si>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</si>
  <si>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</si>
  <si>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</si>
  <si>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</si>
  <si>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</si>
  <si>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</si>
  <si>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</si>
  <si>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</si>
  <si>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</si>
  <si>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</si>
  <si>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</si>
  <si>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</si>
  <si>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</si>
  <si>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</si>
  <si>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</si>
  <si>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</si>
  <si>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</si>
  <si>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</si>
  <si>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</si>
  <si>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</si>
  <si>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</si>
  <si>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</si>
  <si>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</si>
  <si>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</si>
  <si>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</si>
  <si>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</si>
  <si>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</si>
  <si>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</si>
  <si>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</si>
  <si>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</si>
  <si>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</si>
  <si>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</si>
  <si>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</si>
  <si>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</si>
  <si>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</si>
  <si>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</si>
  <si>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</si>
  <si>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</si>
  <si>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</si>
  <si>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</si>
  <si>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</si>
  <si>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</si>
  <si>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</si>
  <si>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</si>
  <si>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</si>
  <si>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</si>
  <si>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</si>
  <si>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</si>
  <si>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</si>
  <si>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</si>
  <si>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</si>
  <si>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</si>
  <si>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</si>
  <si>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</si>
  <si>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</si>
  <si>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</si>
  <si>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</si>
  <si>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</si>
  <si>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</si>
  <si>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</si>
  <si>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</si>
  <si>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</si>
  <si>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</si>
  <si>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</si>
  <si>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</si>
  <si>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</si>
  <si>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</si>
  <si>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</si>
  <si>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</si>
  <si>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</si>
  <si>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</si>
  <si>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</si>
  <si>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</si>
  <si>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</si>
  <si>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</si>
  <si>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</si>
  <si>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</si>
  <si>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</si>
  <si>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</si>
  <si>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</si>
  <si>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</si>
  <si>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</si>
  <si>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</si>
  <si>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</si>
  <si>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</si>
  <si>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</si>
  <si>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</si>
  <si>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</si>
  <si>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</si>
  <si>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</si>
  <si>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</si>
  <si>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</si>
  <si>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</si>
  <si>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</si>
  <si>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</si>
  <si>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</si>
  <si>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</si>
  <si>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</si>
  <si>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</si>
  <si>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</si>
  <si>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</si>
  <si>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</si>
  <si>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</si>
  <si>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</si>
  <si>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</si>
  <si>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</si>
  <si>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</si>
  <si>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</si>
  <si>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</si>
  <si>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</si>
  <si>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</si>
  <si>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</si>
  <si>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</si>
  <si>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</si>
  <si>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</si>
  <si>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</si>
  <si>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</si>
  <si>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</si>
  <si>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</si>
  <si>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</si>
  <si>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</si>
  <si>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</si>
  <si>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</si>
  <si>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</si>
  <si>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</si>
  <si>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</si>
  <si>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</si>
  <si>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</si>
  <si>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</si>
  <si>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</si>
  <si>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</si>
  <si>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</si>
  <si>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</si>
  <si>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</si>
  <si>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</si>
  <si>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</si>
  <si>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</si>
  <si>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</si>
  <si>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</si>
  <si>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</si>
  <si>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</si>
  <si>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</si>
  <si>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</si>
  <si>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</si>
  <si>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</si>
  <si>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</si>
  <si>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</si>
  <si>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</si>
  <si>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</si>
  <si>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</si>
  <si>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</si>
  <si>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</si>
  <si>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</si>
  <si>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</si>
  <si>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</si>
  <si>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</si>
  <si>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</si>
  <si>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</si>
  <si>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</si>
  <si>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</si>
  <si>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</si>
  <si>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</si>
  <si>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</si>
  <si>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</si>
  <si>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</si>
  <si>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</si>
  <si>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</si>
  <si>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</si>
  <si>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</si>
  <si>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</si>
  <si>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</si>
  <si>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</si>
  <si>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</si>
  <si>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</si>
  <si>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</si>
  <si>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</si>
  <si>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</si>
  <si>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</si>
  <si>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</si>
  <si>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</si>
  <si>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</si>
  <si>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</si>
  <si>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</si>
  <si>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</si>
  <si>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</si>
  <si>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</si>
  <si>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</si>
  <si>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</si>
  <si>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</si>
  <si>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</si>
  <si>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</si>
  <si>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</si>
  <si>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</si>
  <si>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</si>
  <si>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</si>
  <si>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</si>
  <si>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</si>
  <si>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</si>
  <si>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</si>
  <si>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</si>
  <si>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</si>
  <si>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</si>
  <si>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</si>
  <si>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</si>
  <si>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</si>
  <si>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</si>
  <si>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</si>
  <si>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</si>
  <si>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</si>
  <si>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</si>
  <si>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</si>
  <si>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</si>
  <si>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</si>
  <si>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</si>
  <si>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</si>
  <si>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</si>
  <si>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</si>
  <si>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</si>
  <si>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</si>
  <si>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</si>
  <si>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</si>
  <si>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</si>
  <si>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</si>
  <si>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</si>
  <si>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</si>
  <si>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</si>
  <si>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</si>
  <si>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</si>
  <si>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</si>
  <si>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</si>
  <si>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</si>
  <si>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</si>
  <si>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</si>
  <si>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</si>
  <si>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</si>
  <si>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</si>
  <si>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</si>
  <si>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</si>
  <si>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</si>
  <si>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</si>
  <si>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</si>
  <si>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</si>
  <si>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</si>
  <si>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</si>
  <si>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</si>
  <si>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</si>
  <si>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</si>
  <si>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</si>
  <si>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</si>
  <si>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</si>
  <si>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</si>
  <si>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</si>
  <si>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</si>
  <si>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</si>
  <si>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</si>
  <si>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</si>
  <si>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</si>
  <si>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</si>
  <si>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</si>
  <si>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</si>
  <si>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</si>
  <si>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</si>
  <si>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</si>
  <si>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</si>
  <si>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</si>
  <si>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</si>
  <si>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</si>
  <si>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</si>
  <si>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</si>
  <si>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</si>
  <si>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</si>
  <si>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</si>
  <si>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</si>
  <si>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</si>
  <si>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</si>
  <si>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</si>
  <si>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</si>
  <si>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</si>
  <si>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</si>
  <si>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</si>
  <si>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</si>
  <si>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</si>
  <si>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</si>
  <si>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</si>
  <si>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</si>
  <si>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</si>
  <si>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</si>
  <si>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</si>
  <si>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</si>
  <si>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</si>
  <si>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</si>
  <si>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</si>
  <si>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</si>
  <si>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</si>
  <si>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</si>
  <si>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</si>
  <si>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</si>
  <si>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</si>
  <si>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</si>
  <si>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</si>
  <si>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</si>
  <si>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</si>
  <si>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</si>
  <si>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</si>
  <si>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</si>
  <si>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</si>
  <si>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</si>
  <si>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</si>
  <si>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</si>
  <si>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</si>
  <si>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</si>
  <si>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</si>
  <si>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</si>
  <si>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</si>
  <si>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</si>
  <si>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</si>
  <si>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</si>
  <si>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</si>
  <si>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</si>
  <si>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</si>
  <si>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</si>
  <si>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</si>
  <si>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</si>
  <si>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</si>
  <si>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</si>
  <si>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</si>
  <si>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</si>
  <si>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</si>
  <si>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</si>
  <si>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</si>
  <si>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</si>
  <si>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</si>
  <si>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</si>
  <si>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</si>
  <si>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</si>
  <si>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</si>
  <si>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</si>
  <si>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</si>
  <si>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</si>
  <si>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</si>
  <si>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</si>
  <si>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</si>
  <si>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</si>
  <si>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</si>
  <si>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</si>
  <si>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</si>
  <si>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</si>
  <si>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</si>
  <si>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</si>
  <si>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</si>
  <si>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</si>
  <si>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</si>
  <si>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</si>
  <si>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</si>
  <si>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</si>
  <si>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</si>
  <si>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</si>
  <si>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</si>
  <si>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</si>
  <si>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</si>
  <si>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</si>
  <si>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</si>
  <si>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</si>
  <si>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</si>
  <si>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</si>
  <si>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</si>
  <si>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</si>
  <si>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</si>
  <si>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</si>
  <si>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</si>
  <si>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</si>
  <si>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</si>
  <si>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</si>
  <si>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</si>
  <si>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</si>
  <si>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</si>
  <si>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</si>
  <si>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</si>
  <si>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</si>
  <si>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</si>
  <si>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</si>
  <si>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</si>
  <si>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</si>
  <si>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</si>
  <si>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</si>
  <si>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</si>
  <si>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</si>
  <si>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</si>
  <si>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</si>
  <si>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</si>
  <si>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</si>
  <si>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</si>
  <si>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</si>
  <si>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</si>
  <si>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</si>
  <si>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</si>
  <si>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</si>
  <si>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</si>
  <si>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</si>
  <si>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</si>
  <si>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</si>
  <si>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</si>
  <si>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</si>
  <si>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</si>
  <si>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</si>
  <si>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</si>
  <si>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</si>
  <si>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</si>
  <si>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</si>
  <si>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</si>
  <si>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</si>
  <si>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</si>
  <si>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</si>
  <si>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</si>
  <si>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</si>
  <si>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</si>
  <si>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</si>
  <si>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</si>
  <si>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</si>
  <si>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</si>
  <si>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</si>
  <si>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</si>
  <si>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</si>
  <si>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</si>
  <si>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</si>
  <si>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</si>
  <si>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</si>
  <si>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</si>
  <si>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</si>
  <si>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</si>
  <si>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</si>
  <si>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</si>
  <si>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</si>
  <si>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</si>
  <si>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</si>
  <si>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</si>
  <si>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</si>
  <si>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</si>
  <si>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</si>
  <si>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</si>
  <si>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</si>
  <si>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</si>
  <si>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</si>
  <si>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</si>
  <si>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</si>
  <si>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</si>
  <si>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</si>
  <si>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</si>
  <si>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</si>
  <si>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</si>
  <si>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</si>
  <si>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</si>
  <si>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</si>
  <si>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</si>
  <si>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</si>
  <si>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</si>
  <si>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</si>
  <si>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</si>
  <si>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</si>
  <si>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</si>
  <si>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</si>
  <si>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</si>
  <si>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</si>
  <si>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</si>
  <si>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</si>
  <si>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</si>
  <si>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</si>
  <si>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</si>
  <si>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</si>
  <si>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</si>
  <si>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</si>
  <si>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</si>
  <si>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</si>
  <si>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</si>
  <si>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</si>
  <si>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</si>
  <si>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</si>
  <si>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</si>
  <si>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</si>
  <si>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</si>
  <si>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</si>
  <si>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</si>
  <si>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</si>
  <si>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</si>
  <si>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</si>
  <si>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</si>
  <si>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</si>
  <si>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</si>
  <si>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</si>
  <si>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</si>
  <si>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</si>
  <si>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</si>
  <si>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</si>
  <si>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</si>
  <si>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</si>
  <si>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</si>
  <si>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</si>
  <si>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</si>
  <si>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</si>
  <si>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</si>
  <si>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</si>
  <si>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</si>
  <si>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</si>
  <si>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</si>
  <si>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</si>
  <si>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</si>
  <si>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</si>
  <si>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</si>
  <si>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</si>
  <si>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</si>
  <si>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</si>
  <si>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</si>
  <si>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</si>
  <si>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</si>
  <si>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</si>
  <si>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</si>
  <si>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</si>
  <si>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</si>
  <si>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</si>
  <si>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</si>
  <si>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</si>
  <si>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</si>
  <si>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</si>
  <si>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</si>
  <si>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</si>
  <si>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</si>
  <si>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</si>
  <si>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</si>
  <si>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</si>
  <si>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</si>
  <si>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</si>
  <si>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</si>
  <si>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</si>
  <si>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</si>
  <si>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</si>
  <si>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</si>
  <si>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</si>
  <si>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</si>
  <si>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</si>
  <si>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</si>
  <si>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</si>
  <si>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</si>
  <si>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</si>
  <si>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</si>
  <si>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</si>
  <si>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</si>
  <si>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</si>
  <si>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</si>
  <si>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</si>
  <si>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</si>
  <si>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</si>
  <si>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</si>
  <si>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</si>
  <si>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</si>
  <si>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</si>
  <si>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</si>
  <si>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</si>
  <si>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</si>
  <si>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</si>
  <si>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</si>
  <si>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</si>
  <si>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</si>
  <si>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</si>
  <si>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</si>
  <si>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</si>
  <si>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</si>
  <si>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</si>
  <si>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</si>
  <si>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</si>
  <si>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</si>
  <si>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</si>
  <si>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</si>
  <si>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</si>
  <si>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</si>
  <si>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</si>
  <si>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</si>
  <si>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</si>
  <si>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</si>
  <si>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</si>
  <si>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</si>
  <si>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</si>
  <si>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</si>
  <si>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</si>
  <si>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</si>
  <si>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</si>
  <si>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</si>
  <si>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</si>
  <si>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</si>
  <si>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</si>
  <si>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</si>
  <si>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</si>
  <si>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</si>
  <si>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</si>
  <si>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</si>
  <si>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</si>
  <si>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</si>
  <si>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</si>
  <si>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</si>
  <si>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</si>
  <si>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</si>
  <si>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</si>
  <si>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</si>
  <si>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</si>
  <si>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</si>
  <si>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</si>
  <si>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</si>
  <si>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</si>
  <si>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</si>
  <si>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</si>
  <si>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</si>
  <si>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</si>
  <si>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</si>
  <si>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</si>
  <si>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</si>
  <si>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</si>
  <si>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</si>
  <si>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</si>
  <si>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</si>
  <si>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</si>
  <si>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</si>
  <si>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</si>
  <si>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</si>
  <si>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</si>
  <si>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</si>
  <si>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</si>
  <si>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</si>
  <si>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</si>
  <si>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</si>
  <si>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</si>
  <si>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</si>
  <si>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</si>
  <si>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</si>
  <si>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</si>
  <si>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</si>
  <si>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</si>
  <si>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</si>
  <si>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</si>
  <si>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</si>
  <si>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</si>
  <si>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</si>
  <si>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</si>
  <si>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</si>
  <si>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</si>
  <si>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</si>
  <si>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</si>
  <si>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</si>
  <si>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</si>
  <si>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</si>
  <si>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</si>
  <si>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</si>
  <si>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</si>
  <si>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</si>
  <si>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</si>
  <si>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</si>
  <si>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</si>
  <si>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</si>
  <si>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</si>
  <si>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</si>
  <si>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</si>
  <si>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</si>
  <si>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</si>
  <si>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</si>
  <si>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</si>
  <si>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</si>
  <si>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</si>
  <si>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</si>
  <si>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</si>
  <si>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</si>
  <si>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</si>
  <si>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</si>
  <si>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</si>
  <si>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</si>
  <si>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</si>
  <si>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</si>
  <si>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</si>
  <si>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</si>
  <si>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</si>
  <si>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</si>
  <si>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</si>
  <si>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</si>
  <si>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</si>
  <si>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</si>
  <si>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</si>
  <si>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</si>
  <si>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</si>
  <si>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</si>
  <si>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</si>
  <si>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</si>
  <si>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</si>
  <si>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</si>
  <si>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</si>
  <si>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</si>
  <si>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</si>
  <si>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</si>
  <si>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</si>
  <si>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</si>
  <si>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</si>
  <si>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</si>
  <si>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</si>
  <si>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</si>
  <si>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</si>
  <si>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</si>
  <si>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</si>
  <si>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</si>
  <si>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</si>
  <si>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</si>
  <si>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</si>
  <si>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</si>
  <si>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</si>
  <si>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</si>
  <si>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</si>
  <si>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</si>
  <si>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</si>
  <si>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</si>
  <si>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</si>
  <si>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</si>
  <si>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</si>
  <si>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</si>
  <si>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</si>
  <si>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</si>
  <si>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</si>
  <si>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</si>
  <si>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</si>
  <si>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</si>
  <si>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</si>
  <si>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</si>
  <si>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</si>
  <si>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</si>
  <si>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</si>
  <si>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</si>
  <si>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</si>
  <si>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</si>
  <si>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</si>
  <si>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</si>
  <si>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</si>
  <si>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</si>
  <si>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</si>
  <si>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</si>
  <si>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</si>
  <si>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</si>
  <si>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</si>
  <si>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</si>
  <si>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</si>
  <si>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</si>
  <si>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</si>
  <si>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</si>
  <si>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</si>
  <si>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</si>
  <si>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</si>
  <si>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</si>
  <si>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</si>
  <si>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</si>
  <si>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</si>
  <si>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</si>
  <si>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</si>
  <si>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</si>
  <si>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</si>
  <si>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</si>
  <si>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</si>
  <si>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</si>
  <si>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</si>
  <si>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</si>
  <si>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</si>
  <si>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</si>
  <si>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</si>
  <si>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</si>
  <si>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</si>
  <si>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</si>
  <si>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</si>
  <si>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</si>
  <si>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</si>
  <si>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</si>
  <si>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</si>
  <si>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</si>
  <si>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</si>
  <si>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</si>
  <si>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</si>
  <si>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</si>
  <si>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</si>
  <si>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</si>
  <si>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</si>
  <si>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</si>
  <si>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</si>
  <si>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</si>
  <si>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</si>
  <si>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</si>
  <si>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</si>
  <si>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</si>
  <si>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</si>
  <si>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</si>
  <si>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</si>
  <si>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</si>
  <si>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</si>
  <si>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</si>
  <si>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</si>
  <si>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</si>
  <si>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</si>
  <si>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</si>
  <si>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</si>
  <si>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</si>
  <si>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</si>
  <si>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</si>
  <si>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</si>
  <si>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</si>
  <si>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</si>
  <si>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</si>
  <si>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</si>
  <si>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</si>
  <si>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</si>
  <si>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</si>
  <si>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</si>
  <si>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</si>
  <si>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</si>
  <si>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</si>
  <si>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</si>
  <si>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</si>
  <si>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</si>
  <si>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</si>
  <si>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</si>
  <si>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</si>
  <si>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</si>
  <si>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</si>
  <si>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</si>
  <si>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</si>
  <si>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</si>
  <si>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</si>
  <si>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</si>
  <si>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</si>
  <si>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</si>
  <si>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</si>
  <si>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</si>
  <si>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</si>
  <si>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</si>
  <si>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</si>
  <si>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</si>
  <si>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</si>
  <si>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</si>
  <si>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</si>
  <si>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</si>
  <si>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</si>
  <si>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</si>
  <si>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</si>
  <si>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</si>
  <si>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</si>
  <si>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</si>
  <si>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</si>
  <si>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</si>
  <si>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</si>
  <si>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</si>
  <si>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</si>
  <si>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</si>
  <si>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</si>
  <si>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</si>
  <si>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</si>
  <si>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</si>
  <si>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</si>
  <si>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</si>
  <si>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</si>
  <si>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</si>
  <si>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</si>
  <si>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</si>
  <si>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</si>
  <si>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</si>
  <si>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</si>
  <si>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</si>
  <si>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</si>
  <si>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</si>
  <si>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</si>
  <si>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</si>
  <si>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</si>
  <si>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</si>
  <si>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</si>
  <si>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</si>
  <si>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</si>
  <si>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</si>
  <si>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</si>
  <si>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</si>
  <si>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</si>
  <si>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</si>
  <si>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</si>
  <si>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</si>
  <si>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</si>
  <si>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</si>
  <si>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</si>
  <si>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</si>
  <si>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</si>
  <si>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</si>
  <si>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</si>
  <si>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</si>
  <si>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</si>
  <si>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</si>
  <si>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</si>
  <si>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</si>
  <si>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</si>
  <si>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</si>
  <si>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</si>
  <si>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</si>
  <si>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</si>
  <si>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</si>
  <si>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</si>
  <si>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</si>
  <si>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</si>
  <si>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</si>
  <si>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</si>
  <si>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</si>
  <si>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</si>
  <si>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</si>
  <si>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</si>
  <si>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</si>
  <si>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</si>
  <si>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</si>
  <si>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</si>
  <si>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</si>
  <si>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</si>
  <si>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</si>
  <si>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</si>
  <si>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</si>
  <si>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</si>
  <si>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</si>
  <si>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</si>
  <si>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</si>
  <si>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</si>
  <si>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</si>
  <si>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</si>
  <si>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</si>
  <si>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</si>
  <si>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</si>
  <si>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</si>
  <si>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</si>
  <si>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</si>
  <si>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</si>
  <si>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</si>
  <si>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</si>
  <si>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</si>
  <si>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</si>
  <si>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</si>
  <si>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</si>
  <si>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</si>
  <si>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</si>
  <si>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</si>
  <si>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</si>
  <si>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</si>
  <si>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</si>
  <si>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</si>
  <si>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</si>
  <si>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</si>
  <si>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</si>
  <si>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</si>
  <si>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</si>
  <si>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</si>
  <si>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</si>
  <si>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</si>
  <si>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</si>
  <si>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</si>
  <si>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</si>
  <si>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</si>
  <si>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</si>
  <si>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</si>
  <si>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</si>
  <si>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</si>
  <si>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</si>
  <si>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</si>
  <si>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</si>
  <si>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</si>
  <si>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</si>
  <si>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</si>
  <si>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</si>
  <si>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</si>
  <si>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</si>
  <si>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</si>
  <si>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</si>
  <si>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</si>
  <si>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</si>
  <si>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</si>
  <si>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</si>
  <si>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</si>
  <si>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</si>
  <si>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</si>
  <si>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</si>
  <si>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</si>
  <si>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</si>
  <si>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</si>
  <si>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</si>
  <si>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</si>
  <si>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</si>
  <si>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</si>
  <si>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</si>
  <si>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</si>
  <si>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</si>
  <si>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</si>
  <si>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</si>
  <si>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</si>
  <si>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</si>
  <si>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</si>
  <si>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</si>
  <si>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</si>
  <si>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</si>
  <si>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</si>
  <si>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</si>
  <si>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</si>
  <si>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</si>
  <si>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</si>
  <si>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</si>
  <si>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</si>
  <si>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</si>
  <si>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</si>
  <si>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</si>
  <si>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</si>
  <si>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</si>
  <si>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</si>
  <si>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</si>
  <si>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</si>
  <si>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</si>
  <si>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</si>
  <si>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</si>
  <si>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</si>
  <si>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</si>
  <si>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</si>
  <si>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</si>
  <si>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</si>
  <si>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</si>
  <si>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</si>
  <si>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</si>
  <si>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</si>
  <si>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</si>
  <si>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</si>
  <si>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</si>
  <si>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</si>
  <si>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</si>
  <si>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</si>
  <si>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</si>
  <si>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</si>
  <si>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</si>
  <si>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</si>
  <si>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</si>
  <si>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</si>
  <si>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</si>
  <si>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</si>
  <si>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</si>
  <si>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</si>
  <si>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</si>
  <si>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</si>
  <si>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</si>
  <si>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</si>
  <si>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</si>
  <si>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</si>
  <si>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</si>
  <si>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</si>
  <si>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</si>
  <si>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</si>
  <si>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</si>
  <si>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</si>
  <si>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</si>
  <si>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</si>
  <si>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</si>
  <si>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</si>
  <si>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</si>
  <si>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</si>
  <si>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</si>
  <si>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</si>
  <si>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</si>
  <si>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</si>
  <si>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</si>
  <si>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</si>
  <si>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</si>
  <si>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</si>
  <si>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</si>
  <si>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</si>
  <si>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</si>
  <si>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</si>
  <si>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</si>
  <si>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</si>
  <si>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</si>
  <si>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</si>
  <si>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</si>
  <si>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</si>
  <si>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</si>
  <si>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</si>
  <si>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</si>
  <si>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</si>
  <si>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</si>
  <si>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</si>
  <si>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</si>
  <si>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</si>
  <si>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</si>
  <si>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</si>
  <si>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</si>
  <si>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</si>
  <si>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</si>
  <si>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</si>
  <si>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</si>
  <si>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</si>
  <si>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</si>
  <si>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</si>
  <si>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</si>
  <si>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</si>
  <si>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</si>
  <si>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</si>
  <si>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</si>
  <si>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</si>
  <si>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</si>
  <si>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</si>
  <si>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</si>
  <si>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</si>
  <si>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</si>
  <si>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</si>
  <si>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</si>
  <si>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</si>
  <si>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</si>
  <si>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</si>
  <si>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</si>
  <si>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</si>
  <si>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</si>
  <si>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</si>
  <si>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</si>
  <si>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</si>
  <si>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</si>
  <si>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</si>
  <si>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</si>
  <si>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</si>
  <si>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</si>
  <si>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</si>
  <si>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</si>
  <si>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</si>
  <si>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</si>
  <si>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</si>
  <si>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</si>
  <si>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</si>
  <si>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</si>
  <si>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</si>
  <si>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</si>
  <si>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</si>
  <si>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</si>
  <si>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</si>
  <si>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</si>
  <si>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</si>
  <si>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</si>
  <si>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</si>
  <si>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</si>
  <si>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</si>
  <si>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</si>
  <si>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</si>
  <si>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</si>
  <si>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</si>
  <si>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</si>
  <si>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</si>
  <si>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</si>
  <si>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</si>
  <si>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</si>
  <si>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</si>
  <si>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</si>
  <si>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</si>
  <si>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</si>
  <si>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</si>
  <si>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</si>
  <si>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</si>
  <si>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</si>
  <si>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</si>
  <si>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</si>
  <si>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</si>
  <si>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</si>
  <si>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</si>
  <si>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</si>
  <si>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</si>
  <si>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</si>
  <si>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</si>
  <si>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</si>
  <si>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</si>
  <si>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</si>
  <si>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</si>
  <si>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</si>
  <si>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</si>
  <si>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</si>
  <si>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</si>
  <si>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</si>
  <si>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</si>
  <si>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</si>
  <si>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</si>
  <si>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</si>
  <si>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</si>
  <si>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</si>
  <si>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</si>
  <si>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</si>
  <si>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</si>
  <si>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</si>
  <si>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</si>
  <si>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</si>
  <si>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</si>
  <si>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</si>
  <si>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</si>
  <si>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</si>
  <si>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</si>
  <si>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</si>
  <si>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</si>
  <si>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</si>
  <si>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</si>
  <si>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</si>
  <si>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</si>
  <si>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</si>
  <si>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</si>
  <si>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</si>
  <si>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</si>
  <si>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</si>
  <si>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</si>
  <si>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</si>
  <si>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</si>
  <si>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</si>
  <si>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</si>
  <si>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</si>
  <si>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</si>
  <si>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</si>
  <si>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</si>
  <si>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</si>
  <si>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</si>
  <si>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</si>
  <si>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</si>
  <si>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</si>
  <si>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</si>
  <si>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</si>
  <si>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</si>
  <si>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</si>
  <si>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</si>
  <si>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</si>
  <si>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</si>
  <si>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</si>
  <si>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</si>
  <si>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</si>
  <si>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</si>
  <si>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</si>
  <si>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</si>
  <si>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</si>
  <si>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</si>
  <si>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</si>
  <si>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</si>
  <si>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</si>
  <si>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</si>
  <si>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</si>
  <si>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</si>
  <si>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</si>
  <si>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</si>
  <si>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</si>
  <si>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</si>
  <si>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</si>
  <si>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</si>
  <si>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</si>
  <si>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</si>
  <si>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</si>
  <si>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</si>
  <si>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</si>
  <si>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</si>
  <si>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</si>
  <si>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</si>
  <si>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</si>
  <si>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</si>
  <si>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</si>
  <si>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</si>
  <si>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</si>
  <si>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</si>
  <si>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</si>
  <si>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</si>
  <si>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</si>
  <si>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</si>
  <si>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</si>
  <si>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</si>
  <si>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</si>
  <si>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</si>
  <si>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</si>
  <si>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</si>
  <si>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</si>
  <si>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</si>
  <si>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</si>
  <si>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</si>
  <si>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</si>
  <si>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</si>
  <si>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</si>
  <si>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</si>
  <si>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</si>
  <si>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</si>
  <si>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</si>
  <si>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</si>
  <si>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</si>
  <si>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</si>
  <si>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</si>
  <si>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</si>
  <si>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</si>
  <si>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</si>
  <si>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</si>
  <si>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</si>
  <si>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</si>
  <si>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</si>
  <si>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</si>
  <si>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</si>
  <si>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</si>
  <si>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</si>
  <si>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</si>
  <si>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</si>
  <si>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</si>
  <si>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</si>
  <si>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</si>
  <si>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</si>
  <si>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</si>
  <si>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</si>
  <si>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</si>
  <si>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</si>
  <si>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</si>
  <si>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</si>
  <si>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</si>
  <si>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</si>
  <si>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</si>
  <si>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</si>
  <si>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</si>
  <si>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</si>
  <si>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</si>
  <si>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</si>
  <si>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</si>
  <si>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</si>
  <si>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</si>
  <si>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</si>
  <si>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</si>
  <si>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</si>
  <si>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</si>
  <si>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</si>
  <si>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</si>
  <si>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</si>
  <si>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</si>
  <si>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</si>
  <si>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</si>
  <si>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</si>
  <si>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</si>
  <si>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</si>
  <si>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</si>
  <si>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</si>
  <si>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</si>
  <si>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</si>
  <si>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</si>
  <si>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</si>
  <si>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</si>
  <si>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</si>
  <si>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</si>
  <si>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</si>
  <si>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</si>
  <si>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</si>
  <si>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</si>
  <si>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</si>
  <si>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</si>
  <si>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</si>
  <si>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</si>
  <si>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</si>
  <si>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</si>
  <si>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</si>
  <si>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</si>
  <si>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</si>
  <si>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</si>
  <si>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</si>
  <si>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</si>
  <si>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</si>
  <si>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</si>
  <si>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</si>
  <si>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</si>
  <si>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</si>
  <si>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</si>
  <si>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</si>
  <si>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</si>
  <si>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</si>
  <si>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</si>
  <si>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</si>
  <si>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</si>
  <si>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</si>
  <si>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</si>
  <si>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</si>
  <si>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</si>
  <si>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</si>
  <si>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</si>
  <si>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</si>
  <si>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</si>
  <si>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</si>
  <si>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</si>
  <si>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</si>
  <si>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</si>
  <si>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</si>
  <si>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</si>
  <si>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</si>
  <si>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</si>
  <si>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</si>
  <si>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</si>
  <si>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</si>
  <si>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</si>
  <si>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</si>
  <si>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</si>
  <si>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</si>
  <si>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</si>
  <si>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</si>
  <si>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</si>
  <si>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</si>
  <si>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</si>
  <si>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</si>
  <si>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</si>
  <si>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</si>
  <si>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</si>
  <si>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</si>
  <si>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</si>
  <si>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</si>
  <si>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</si>
  <si>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</si>
  <si>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</si>
  <si>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</si>
  <si>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</si>
  <si>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</si>
  <si>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</si>
  <si>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</si>
  <si>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</si>
  <si>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</si>
  <si>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</si>
  <si>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</si>
  <si>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</si>
  <si>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</si>
  <si>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</si>
  <si>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</si>
  <si>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</si>
  <si>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</si>
  <si>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</si>
  <si>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</si>
  <si>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</si>
  <si>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</si>
  <si>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</si>
  <si>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</si>
  <si>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</si>
  <si>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</si>
  <si>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</si>
  <si>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</si>
  <si>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</si>
  <si>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</si>
  <si>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</si>
  <si>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</si>
  <si>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</si>
  <si>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</si>
  <si>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</si>
  <si>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</si>
  <si>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</si>
  <si>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</si>
  <si>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</si>
  <si>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</si>
  <si>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</si>
  <si>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</si>
  <si>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</si>
  <si>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</si>
  <si>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</si>
  <si>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</si>
  <si>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</si>
  <si>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</si>
  <si>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</si>
  <si>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</si>
  <si>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</si>
  <si>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</si>
  <si>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</si>
  <si>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</si>
  <si>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</si>
  <si>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</si>
  <si>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</si>
  <si>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</si>
  <si>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</si>
  <si>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</si>
  <si>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</si>
  <si>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</si>
  <si>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</si>
  <si>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</si>
  <si>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</si>
  <si>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</si>
  <si>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</si>
  <si>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</si>
  <si>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</si>
  <si>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</si>
  <si>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</si>
  <si>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</si>
  <si>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</si>
  <si>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</si>
  <si>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</si>
  <si>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</si>
  <si>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</si>
  <si>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</si>
  <si>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</si>
  <si>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</si>
  <si>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</si>
  <si>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</si>
  <si>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</si>
  <si>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</si>
  <si>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</si>
  <si>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</si>
  <si>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</si>
  <si>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</si>
  <si>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</si>
  <si>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</si>
  <si>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</si>
  <si>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</si>
  <si>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</si>
  <si>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</si>
  <si>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</si>
  <si>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</si>
  <si>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</si>
  <si>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</si>
  <si>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</si>
  <si>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</si>
  <si>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</si>
  <si>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</si>
  <si>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</si>
  <si>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</si>
  <si>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</si>
  <si>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</si>
  <si>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</si>
  <si>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</si>
  <si>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</si>
  <si>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</si>
  <si>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</si>
  <si>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</si>
  <si>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</si>
  <si>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</si>
  <si>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</si>
  <si>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</si>
  <si>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</si>
  <si>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</si>
  <si>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</si>
  <si>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</si>
  <si>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</si>
  <si>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</si>
  <si>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</si>
  <si>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</si>
  <si>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</si>
  <si>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</si>
  <si>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</si>
  <si>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</si>
  <si>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</si>
  <si>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</si>
  <si>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</si>
  <si>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</si>
  <si>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</si>
  <si>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</si>
  <si>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</si>
  <si>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</si>
  <si>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</si>
  <si>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</si>
  <si>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</si>
  <si>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</si>
  <si>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</si>
  <si>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</si>
  <si>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</si>
  <si>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</si>
  <si>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</si>
  <si>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</si>
  <si>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</si>
  <si>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</si>
  <si>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</si>
  <si>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</si>
  <si>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</si>
  <si>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</si>
  <si>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</si>
  <si>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</si>
  <si>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</si>
  <si>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</si>
  <si>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</si>
  <si>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</si>
  <si>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</si>
  <si>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</si>
  <si>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</si>
  <si>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</si>
  <si>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</si>
  <si>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</si>
  <si>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</si>
  <si>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</si>
  <si>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</si>
  <si>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</si>
  <si>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</si>
  <si>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</si>
  <si>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</si>
  <si>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</si>
  <si>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</si>
  <si>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</si>
  <si>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</si>
  <si>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</si>
  <si>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</si>
  <si>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</si>
  <si>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</si>
  <si>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</si>
  <si>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</si>
  <si>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</si>
  <si>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</si>
  <si>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</si>
  <si>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</si>
  <si>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</si>
  <si>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</si>
  <si>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</si>
  <si>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</si>
  <si>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</si>
  <si>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</si>
  <si>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</si>
  <si>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</si>
  <si>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</si>
  <si>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</si>
  <si>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</si>
  <si>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</si>
  <si>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</si>
  <si>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</si>
  <si>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</si>
  <si>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</si>
  <si>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</si>
  <si>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</si>
  <si>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</si>
  <si>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</si>
  <si>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</si>
  <si>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</si>
  <si>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</si>
  <si>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</si>
  <si>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</si>
  <si>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</si>
  <si>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</si>
  <si>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</si>
  <si>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</si>
  <si>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</si>
  <si>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</si>
  <si>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</si>
  <si>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</si>
  <si>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</si>
  <si>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</si>
  <si>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</si>
  <si>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</si>
  <si>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</si>
  <si>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</si>
  <si>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</si>
  <si>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</si>
  <si>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</si>
  <si>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</si>
  <si>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</si>
  <si>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</si>
  <si>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</si>
  <si>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</si>
  <si>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</si>
  <si>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</si>
  <si>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</si>
  <si>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</si>
  <si>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</si>
  <si>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</si>
  <si>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</si>
  <si>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</si>
  <si>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</si>
  <si>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</si>
  <si>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</si>
  <si>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</si>
  <si>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</si>
  <si>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</si>
  <si>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</si>
  <si>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</si>
  <si>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</si>
  <si>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</si>
  <si>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</si>
  <si>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</si>
  <si>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</si>
  <si>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</si>
  <si>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</si>
  <si>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</si>
  <si>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</si>
  <si>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</si>
  <si>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</si>
  <si>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</si>
  <si>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</si>
  <si>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</si>
  <si>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</si>
  <si>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</si>
  <si>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</si>
  <si>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</si>
  <si>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</si>
  <si>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</si>
  <si>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</si>
  <si>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</si>
  <si>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</si>
  <si>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</si>
  <si>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</si>
  <si>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</si>
  <si>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</si>
  <si>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</si>
  <si>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</si>
  <si>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</si>
  <si>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</si>
  <si>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</si>
  <si>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</si>
  <si>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</si>
  <si>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</si>
  <si>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</si>
  <si>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</si>
  <si>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</si>
  <si>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</si>
  <si>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</si>
  <si>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</si>
  <si>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</si>
  <si>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</si>
  <si>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</si>
  <si>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</si>
  <si>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</si>
  <si>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</si>
  <si>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</si>
  <si>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</si>
  <si>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</si>
  <si>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</si>
  <si>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</si>
  <si>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</si>
  <si>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</si>
  <si>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</si>
  <si>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</si>
  <si>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</si>
  <si>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</si>
  <si>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</si>
  <si>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</si>
  <si>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</si>
  <si>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</si>
  <si>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</si>
  <si>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</si>
  <si>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</si>
  <si>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</si>
  <si>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</si>
  <si>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</si>
  <si>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</si>
  <si>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</si>
  <si>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</si>
  <si>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</si>
  <si>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</si>
  <si>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</si>
  <si>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</si>
  <si>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</si>
  <si>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</si>
  <si>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</si>
  <si>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</si>
  <si>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</si>
  <si>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</si>
  <si>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</si>
  <si>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</si>
  <si>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</si>
  <si>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</si>
  <si>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</si>
  <si>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</si>
  <si>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</si>
  <si>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</si>
  <si>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</si>
  <si>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</si>
  <si>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</si>
  <si>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</si>
  <si>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</si>
  <si>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</si>
  <si>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</si>
  <si>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</si>
  <si>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</si>
  <si>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</si>
  <si>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</si>
  <si>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</si>
  <si>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</si>
  <si>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</si>
  <si>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</si>
  <si>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</si>
  <si>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</si>
  <si>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</si>
  <si>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</si>
  <si>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</si>
  <si>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</si>
  <si>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</si>
  <si>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</si>
  <si>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</si>
  <si>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</si>
  <si>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</si>
  <si>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</si>
  <si>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</si>
  <si>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</si>
  <si>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</si>
  <si>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</si>
  <si>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</si>
  <si>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</si>
  <si>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</si>
  <si>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</si>
  <si>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</si>
  <si>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</si>
  <si>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</si>
  <si>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</si>
  <si>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</si>
  <si>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</si>
  <si>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</si>
  <si>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</si>
  <si>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</si>
  <si>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</si>
  <si>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</si>
  <si>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</si>
  <si>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</si>
  <si>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</si>
  <si>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</si>
  <si>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</si>
  <si>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</si>
  <si>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</si>
  <si>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</si>
  <si>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</si>
  <si>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</si>
  <si>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</si>
  <si>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</si>
  <si>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</si>
  <si>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</si>
  <si>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</si>
  <si>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</si>
  <si>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</si>
  <si>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</si>
  <si>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</si>
  <si>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</si>
  <si>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</si>
  <si>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</si>
  <si>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</si>
  <si>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</si>
  <si>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</si>
  <si>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</si>
  <si>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</si>
  <si>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</si>
  <si>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</si>
  <si>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</si>
  <si>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</si>
  <si>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</si>
  <si>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</si>
  <si>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</si>
  <si>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</si>
  <si>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</si>
  <si>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</si>
  <si>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</si>
  <si>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</si>
  <si>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</si>
  <si>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</si>
  <si>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</si>
  <si>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</si>
  <si>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</si>
  <si>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</si>
  <si>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</si>
  <si>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</si>
  <si>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</si>
  <si>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</si>
  <si>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</si>
  <si>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</si>
  <si>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</si>
  <si>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</si>
  <si>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</si>
  <si>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</si>
  <si>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</si>
  <si>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</si>
  <si>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</si>
  <si>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</si>
  <si>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</si>
  <si>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</si>
  <si>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</si>
  <si>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</si>
  <si>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</si>
  <si>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</si>
  <si>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</si>
  <si>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</si>
  <si>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</si>
  <si>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</si>
  <si>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</si>
  <si>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</si>
  <si>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</si>
  <si>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</si>
  <si>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</si>
  <si>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</si>
  <si>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</si>
  <si>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</si>
  <si>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</si>
  <si>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</si>
  <si>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</si>
  <si>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</si>
  <si>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</si>
  <si>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</si>
  <si>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</si>
  <si>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</si>
  <si>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</si>
  <si>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</si>
  <si>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</si>
  <si>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</si>
  <si>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</si>
  <si>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</si>
  <si>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</si>
  <si>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</si>
  <si>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</si>
  <si>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</si>
  <si>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</si>
  <si>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</si>
  <si>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</si>
  <si>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</si>
  <si>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</si>
  <si>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</si>
  <si>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</si>
  <si>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</si>
  <si>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</si>
  <si>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</si>
  <si>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</si>
  <si>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</si>
  <si>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</si>
  <si>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</si>
  <si>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</si>
  <si>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</si>
  <si>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</si>
  <si>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</si>
  <si>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</si>
  <si>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</si>
  <si>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</si>
  <si>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</si>
  <si>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</si>
  <si>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</si>
  <si>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</si>
  <si>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</si>
  <si>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</si>
  <si>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</si>
  <si>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</si>
  <si>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</si>
  <si>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</si>
  <si>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</si>
  <si>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</si>
  <si>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</si>
  <si>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</si>
  <si>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</si>
  <si>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</si>
  <si>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</si>
  <si>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</si>
  <si>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</si>
  <si>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</si>
  <si>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</si>
  <si>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</si>
  <si>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</si>
  <si>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</si>
  <si>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</si>
  <si>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</si>
  <si>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</si>
  <si>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</si>
  <si>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</si>
  <si>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</si>
  <si>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</si>
  <si>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</si>
  <si>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</si>
  <si>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</si>
  <si>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</si>
  <si>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</si>
  <si>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</si>
  <si>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</si>
  <si>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</si>
  <si>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</si>
  <si>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</si>
  <si>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</si>
  <si>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</si>
  <si>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</si>
  <si>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</si>
  <si>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</si>
  <si>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</si>
  <si>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</si>
  <si>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</si>
  <si>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</si>
  <si>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</si>
  <si>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</si>
  <si>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</si>
  <si>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</si>
  <si>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</si>
  <si>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</si>
  <si>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</si>
  <si>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</si>
  <si>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</si>
  <si>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</si>
  <si>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</si>
  <si>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</si>
  <si>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</si>
  <si>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</si>
  <si>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</si>
  <si>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</si>
  <si>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</si>
  <si>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</si>
  <si>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</si>
  <si>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</si>
  <si>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</si>
  <si>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</si>
  <si>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</si>
  <si>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</si>
  <si>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</si>
  <si>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</si>
  <si>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</si>
  <si>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</si>
  <si>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</si>
  <si>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</si>
  <si>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</si>
  <si>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</si>
  <si>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</si>
  <si>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</si>
  <si>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</si>
  <si>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</si>
  <si>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</si>
  <si>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</si>
  <si>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</si>
  <si>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</si>
  <si>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</si>
  <si>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</si>
  <si>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</si>
  <si>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</si>
  <si>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</si>
  <si>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</si>
  <si>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</si>
  <si>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</si>
  <si>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</si>
  <si>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</si>
  <si>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</si>
  <si>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</si>
  <si>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</si>
  <si>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</si>
  <si>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</si>
  <si>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</si>
  <si>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</si>
  <si>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</si>
  <si>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</si>
  <si>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</si>
  <si>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</si>
  <si>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</si>
  <si>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</si>
  <si>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</si>
  <si>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</si>
  <si>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</si>
  <si>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</si>
  <si>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</si>
  <si>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</si>
  <si>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</si>
  <si>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</si>
  <si>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</si>
  <si>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</si>
  <si>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</si>
  <si>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</si>
  <si>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</si>
  <si>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</si>
  <si>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</si>
  <si>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</si>
  <si>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</si>
  <si>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</si>
  <si>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</si>
  <si>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</si>
  <si>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</si>
  <si>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</si>
  <si>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</si>
  <si>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</si>
  <si>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</si>
  <si>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</si>
  <si>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</si>
  <si>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</si>
  <si>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</si>
  <si>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</si>
  <si>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</si>
  <si>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</si>
  <si>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</si>
  <si>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</si>
  <si>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</si>
  <si>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</si>
  <si>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</si>
  <si>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</si>
  <si>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</si>
  <si>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</si>
  <si>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</si>
  <si>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</si>
  <si>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</si>
  <si>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</si>
  <si>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</si>
  <si>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</si>
  <si>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</si>
  <si>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</si>
  <si>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</si>
  <si>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</si>
  <si>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</si>
  <si>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</si>
  <si>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</si>
  <si>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</si>
  <si>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</si>
  <si>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</si>
  <si>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</si>
  <si>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</si>
  <si>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</si>
  <si>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</si>
  <si>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</si>
  <si>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</si>
  <si>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</si>
  <si>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</si>
  <si>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</si>
  <si>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</si>
  <si>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</si>
  <si>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</si>
  <si>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</si>
  <si>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</si>
  <si>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</si>
  <si>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</si>
  <si>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</si>
  <si>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</si>
  <si>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</si>
  <si>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</si>
  <si>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</si>
  <si>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</si>
  <si>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</si>
  <si>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</si>
  <si>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</si>
  <si>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</si>
  <si>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</si>
  <si>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</si>
  <si>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</si>
  <si>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</si>
  <si>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</si>
  <si>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</si>
  <si>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</si>
  <si>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</si>
  <si>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</si>
  <si>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</si>
  <si>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</si>
  <si>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</si>
  <si>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</si>
  <si>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</si>
  <si>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</si>
  <si>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</si>
  <si>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</si>
  <si>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</si>
  <si>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</si>
  <si>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</si>
  <si>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</si>
  <si>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</si>
  <si>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</si>
  <si>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</si>
  <si>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</si>
  <si>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</si>
  <si>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</si>
  <si>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</si>
  <si>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</si>
  <si>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</si>
  <si>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</si>
  <si>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</si>
  <si>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</si>
  <si>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</si>
  <si>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</si>
  <si>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</si>
  <si>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</si>
  <si>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</si>
  <si>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</si>
  <si>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</si>
  <si>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</si>
  <si>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</si>
  <si>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</si>
  <si>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</si>
  <si>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</si>
  <si>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</si>
  <si>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</si>
  <si>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</si>
  <si>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</si>
  <si>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</si>
  <si>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</si>
  <si>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</si>
  <si>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</si>
  <si>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</si>
  <si>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</si>
  <si>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</si>
  <si>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</si>
  <si>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</si>
  <si>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</si>
  <si>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</si>
  <si>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</si>
  <si>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</si>
  <si>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</si>
  <si>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</si>
  <si>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</si>
  <si>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</si>
  <si>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</si>
  <si>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</si>
  <si>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</si>
  <si>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</si>
  <si>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</si>
  <si>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</si>
  <si>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</si>
  <si>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</si>
  <si>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</si>
  <si>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</si>
  <si>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</si>
  <si>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</si>
  <si>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</si>
  <si>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</si>
  <si>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</si>
  <si>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</si>
  <si>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</si>
  <si>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</si>
  <si>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</si>
  <si>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</si>
  <si>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</si>
  <si>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</si>
  <si>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</si>
  <si>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</si>
  <si>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</si>
  <si>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</si>
  <si>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</si>
  <si>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</si>
  <si>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</si>
  <si>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</si>
  <si>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</si>
  <si>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</si>
  <si>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</si>
  <si>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</si>
  <si>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</si>
  <si>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</si>
  <si>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</si>
  <si>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</si>
  <si>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</si>
  <si>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</si>
  <si>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</si>
  <si>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</si>
  <si>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</si>
  <si>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</si>
  <si>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</si>
  <si>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</si>
  <si>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</si>
  <si>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</si>
  <si>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</si>
  <si>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</si>
  <si>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</si>
  <si>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</si>
  <si>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</si>
  <si>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</si>
  <si>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</si>
  <si>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</si>
  <si>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</si>
  <si>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</si>
  <si>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</si>
  <si>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</si>
  <si>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</si>
  <si>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</si>
  <si>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</si>
  <si>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</si>
  <si>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</si>
  <si>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</si>
  <si>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</si>
  <si>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</si>
  <si>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</si>
  <si>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</si>
  <si>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</si>
  <si>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</si>
  <si>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</si>
  <si>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</si>
  <si>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</si>
  <si>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</si>
  <si>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</si>
  <si>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</si>
  <si>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</si>
  <si>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</si>
  <si>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</si>
  <si>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</si>
  <si>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</si>
  <si>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</si>
  <si>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</si>
  <si>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</si>
  <si>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</si>
  <si>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</si>
  <si>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</si>
  <si>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</si>
  <si>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</si>
  <si>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</si>
  <si>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</si>
  <si>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</si>
  <si>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</si>
  <si>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</si>
  <si>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</si>
  <si>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</si>
  <si>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</si>
  <si>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</si>
  <si>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</si>
  <si>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</si>
  <si>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</si>
  <si>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</si>
  <si>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</si>
  <si>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</si>
  <si>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</si>
  <si>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</si>
  <si>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</si>
  <si>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</si>
  <si>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</si>
  <si>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</si>
  <si>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</si>
  <si>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</si>
  <si>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</si>
  <si>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</si>
  <si>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</si>
  <si>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</si>
  <si>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</si>
  <si>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</si>
  <si>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</si>
  <si>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</si>
  <si>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</si>
  <si>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</si>
  <si>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</si>
  <si>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</si>
  <si>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</si>
  <si>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</si>
  <si>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</si>
  <si>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</si>
  <si>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</si>
  <si>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</si>
  <si>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</si>
  <si>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</si>
  <si>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</si>
  <si>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</si>
  <si>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</si>
  <si>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</si>
  <si>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</si>
  <si>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</si>
  <si>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</si>
  <si>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</si>
  <si>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</si>
  <si>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</si>
  <si>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</si>
  <si>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</si>
  <si>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</si>
  <si>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</si>
  <si>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</si>
  <si>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</si>
  <si>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</si>
  <si>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</si>
  <si>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</si>
  <si>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</si>
  <si>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</si>
  <si>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</si>
  <si>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</si>
  <si>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</si>
  <si>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</si>
  <si>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</si>
  <si>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</si>
  <si>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</si>
  <si>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</si>
  <si>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</si>
  <si>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</si>
  <si>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</si>
  <si>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</si>
  <si>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</si>
  <si>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</si>
  <si>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</si>
  <si>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</si>
  <si>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</si>
  <si>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</si>
  <si>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</si>
  <si>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</si>
  <si>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</si>
  <si>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</si>
  <si>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</si>
  <si>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</si>
  <si>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</si>
  <si>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</si>
  <si>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</si>
  <si>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</si>
  <si>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</si>
  <si>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</si>
  <si>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</si>
  <si>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</si>
  <si>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</si>
  <si>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</si>
  <si>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</si>
  <si>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</si>
  <si>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</si>
  <si>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</si>
  <si>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</si>
  <si>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</si>
  <si>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</si>
  <si>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</si>
  <si>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</si>
  <si>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</si>
  <si>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</si>
  <si>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</si>
  <si>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</si>
  <si>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</si>
  <si>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</si>
  <si>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</si>
  <si>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</si>
  <si>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</si>
  <si>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</si>
  <si>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</si>
  <si>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</si>
  <si>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</si>
  <si>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</si>
  <si>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</si>
  <si>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</si>
  <si>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</si>
  <si>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</si>
  <si>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</si>
  <si>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</si>
  <si>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</si>
  <si>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</si>
  <si>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</si>
  <si>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</si>
  <si>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</si>
  <si>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</si>
  <si>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</si>
  <si>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</si>
  <si>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</si>
  <si>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</si>
  <si>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</si>
  <si>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</si>
  <si>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</si>
  <si>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</si>
  <si>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</si>
  <si>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</si>
  <si>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</si>
  <si>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</si>
  <si>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</si>
  <si>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</si>
  <si>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</si>
  <si>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</si>
  <si>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</si>
  <si>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</si>
  <si>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</si>
  <si>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</si>
  <si>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</si>
  <si>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</si>
  <si>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</si>
  <si>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</si>
  <si>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</si>
  <si>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</si>
  <si>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</si>
  <si>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</si>
  <si>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</si>
  <si>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</si>
  <si>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</si>
  <si>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</si>
  <si>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</si>
  <si>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</si>
  <si>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</si>
  <si>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</si>
  <si>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</si>
  <si>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</si>
  <si>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</si>
  <si>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</si>
  <si>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</si>
  <si>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</si>
  <si>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</si>
  <si>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</si>
  <si>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</si>
  <si>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</si>
  <si>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</si>
  <si>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</si>
  <si>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</si>
  <si>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</si>
  <si>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</si>
  <si>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</si>
  <si>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</si>
  <si>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</si>
  <si>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</si>
  <si>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</si>
  <si>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</si>
  <si>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</si>
  <si>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</si>
  <si>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</si>
  <si>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</si>
  <si>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</si>
  <si>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</si>
  <si>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</si>
  <si>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</si>
  <si>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</si>
  <si>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</si>
  <si>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</si>
  <si>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</si>
  <si>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</si>
  <si>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</si>
  <si>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</si>
  <si>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</si>
  <si>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</si>
  <si>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</si>
  <si>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</si>
  <si>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</si>
  <si>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</si>
  <si>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</si>
  <si>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</si>
  <si>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</si>
  <si>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</si>
  <si>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</si>
  <si>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</si>
  <si>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</si>
  <si>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</si>
  <si>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</si>
  <si>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</si>
  <si>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</si>
  <si>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</si>
  <si>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</si>
  <si>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</si>
  <si>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</si>
  <si>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</si>
  <si>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</si>
  <si>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</si>
  <si>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</si>
  <si>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</si>
  <si>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</si>
  <si>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</si>
  <si>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</si>
  <si>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</si>
  <si>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</si>
  <si>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</si>
  <si>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</si>
  <si>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</si>
  <si>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</si>
  <si>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</si>
  <si>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</si>
  <si>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</si>
  <si>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</si>
  <si>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</si>
  <si>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</si>
  <si>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</si>
  <si>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</si>
  <si>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</si>
  <si>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</si>
  <si>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</si>
  <si>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</si>
  <si>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</si>
  <si>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</si>
  <si>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</si>
  <si>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</si>
  <si>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</si>
  <si>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</si>
  <si>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</si>
  <si>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</si>
  <si>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</si>
  <si>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</si>
  <si>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</si>
  <si>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</si>
  <si>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</si>
  <si>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</si>
  <si>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</si>
  <si>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</si>
  <si>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</si>
  <si>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</si>
  <si>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</si>
  <si>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</si>
  <si>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</si>
  <si>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</si>
  <si>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</si>
  <si>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</si>
  <si>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</si>
  <si>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</si>
  <si>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</si>
  <si>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</si>
  <si>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</si>
  <si>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</si>
  <si>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</si>
  <si>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</si>
  <si>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</si>
  <si>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</si>
  <si>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</si>
  <si>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</si>
  <si>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</si>
  <si>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</si>
  <si>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</si>
  <si>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</si>
  <si>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</si>
  <si>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</si>
  <si>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</si>
  <si>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</si>
  <si>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</si>
  <si>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</si>
  <si>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</si>
  <si>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</si>
  <si>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</si>
  <si>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</si>
  <si>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</si>
  <si>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</si>
  <si>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</si>
  <si>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</si>
  <si>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</si>
  <si>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</si>
  <si>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</si>
  <si>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</si>
  <si>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</si>
  <si>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</si>
  <si>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</si>
  <si>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</si>
  <si>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</si>
  <si>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</si>
  <si>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</si>
  <si>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</si>
  <si>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</si>
  <si>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</si>
  <si>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</si>
  <si>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</si>
  <si>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</si>
  <si>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</si>
  <si>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</si>
  <si>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</si>
  <si>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</si>
  <si>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</si>
  <si>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</si>
  <si>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</si>
  <si>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</si>
  <si>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</si>
  <si>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</si>
  <si>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</si>
  <si>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</si>
  <si>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</si>
  <si>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</si>
  <si>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</si>
  <si>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</si>
  <si>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</si>
  <si>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</si>
  <si>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</si>
  <si>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</si>
  <si>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</si>
  <si>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</si>
  <si>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</si>
  <si>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</si>
  <si>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</si>
  <si>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</si>
  <si>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</si>
  <si>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</si>
  <si>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</si>
  <si>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</si>
  <si>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</si>
  <si>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</si>
  <si>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</si>
  <si>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</si>
  <si>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</si>
  <si>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</si>
  <si>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</si>
  <si>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</si>
  <si>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</si>
  <si>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</si>
  <si>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</si>
  <si>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</si>
  <si>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</si>
  <si>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</si>
  <si>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</si>
  <si>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</si>
  <si>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</si>
  <si>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</si>
  <si>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</si>
  <si>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</si>
  <si>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</si>
  <si>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</si>
  <si>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</si>
  <si>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</si>
  <si>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</si>
  <si>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</si>
  <si>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</si>
  <si>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</si>
  <si>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</si>
  <si>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</si>
  <si>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</si>
  <si>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</si>
  <si>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</si>
  <si>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</si>
  <si>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</si>
  <si>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</si>
  <si>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</si>
  <si>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</si>
  <si>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</si>
  <si>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</si>
  <si>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</si>
  <si>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</si>
  <si>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</si>
  <si>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</si>
  <si>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</si>
  <si>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</si>
  <si>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</si>
  <si>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</si>
  <si>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</si>
  <si>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</si>
  <si>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</si>
  <si>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</si>
  <si>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</si>
  <si>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</si>
  <si>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</si>
  <si>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</si>
  <si>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</si>
  <si>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</si>
  <si>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</si>
  <si>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</si>
  <si>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</si>
  <si>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</si>
  <si>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</si>
  <si>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</si>
  <si>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</si>
  <si>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</si>
  <si>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</si>
  <si>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</si>
  <si>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</si>
  <si>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</si>
  <si>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</si>
  <si>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</si>
  <si>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</si>
  <si>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</si>
  <si>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</si>
  <si>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</si>
  <si>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</si>
  <si>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</si>
  <si>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</si>
  <si>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</si>
  <si>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</si>
  <si>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</si>
  <si>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</si>
  <si>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</si>
  <si>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</si>
  <si>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</si>
  <si>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</si>
  <si>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</si>
  <si>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</si>
  <si>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</si>
  <si>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</si>
  <si>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</si>
  <si>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</si>
  <si>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</si>
  <si>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</si>
  <si>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</si>
  <si>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</si>
  <si>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</si>
  <si>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</si>
  <si>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</si>
  <si>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</si>
  <si>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</si>
  <si>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</si>
  <si>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</si>
  <si>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</si>
  <si>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</si>
  <si>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</si>
  <si>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</si>
  <si>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</si>
  <si>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</si>
  <si>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</si>
  <si>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</si>
  <si>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</si>
  <si>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</si>
  <si>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</si>
  <si>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</si>
  <si>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</si>
  <si>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</si>
  <si>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</si>
  <si>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</si>
  <si>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</si>
  <si>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</si>
  <si>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</si>
  <si>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</si>
  <si>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</si>
  <si>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</si>
  <si>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</si>
  <si>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</si>
  <si>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</si>
  <si>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</si>
  <si>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</si>
  <si>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</si>
  <si>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</si>
  <si>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</si>
  <si>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</si>
  <si>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</si>
  <si>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</si>
  <si>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</si>
  <si>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</si>
  <si>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</si>
  <si>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</si>
  <si>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</si>
  <si>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</si>
  <si>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</si>
  <si>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</si>
  <si>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</si>
  <si>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</si>
  <si>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</si>
  <si>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</si>
  <si>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</si>
  <si>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</si>
  <si>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</si>
  <si>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</si>
  <si>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</si>
  <si>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</si>
  <si>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</si>
  <si>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</si>
  <si>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</si>
  <si>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</si>
  <si>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</si>
  <si>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</si>
  <si>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</si>
  <si>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</si>
  <si>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</si>
  <si>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</si>
  <si>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</si>
  <si>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</si>
  <si>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</si>
  <si>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</si>
  <si>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</si>
  <si>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</si>
  <si>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</si>
  <si>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</si>
  <si>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</si>
  <si>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</si>
  <si>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</si>
  <si>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</si>
  <si>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</si>
  <si>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</si>
  <si>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</si>
  <si>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</si>
  <si>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</si>
  <si>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</si>
  <si>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</si>
  <si>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</si>
  <si>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</si>
  <si>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</si>
  <si>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</si>
  <si>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</si>
  <si>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</si>
  <si>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</si>
  <si>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</si>
  <si>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</si>
  <si>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</si>
  <si>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</si>
  <si>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</si>
  <si>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</si>
  <si>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</si>
  <si>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</si>
  <si>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</si>
  <si>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</si>
  <si>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</si>
  <si>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</si>
  <si>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</si>
  <si>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</si>
  <si>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</si>
  <si>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</si>
  <si>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</si>
  <si>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</si>
  <si>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</si>
  <si>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</si>
  <si>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</si>
  <si>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</si>
  <si>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</si>
  <si>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</si>
  <si>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</si>
  <si>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</si>
  <si>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</si>
  <si>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</si>
  <si>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</si>
  <si>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</si>
  <si>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</si>
  <si>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</si>
  <si>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</si>
  <si>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</si>
  <si>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</si>
  <si>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</si>
  <si>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</si>
  <si>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</si>
  <si>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</si>
  <si>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</si>
  <si>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</si>
  <si>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</si>
  <si>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</si>
  <si>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</si>
  <si>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</si>
  <si>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</si>
  <si>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</si>
  <si>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</si>
  <si>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</si>
  <si>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</si>
  <si>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</si>
  <si>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</si>
  <si>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</si>
  <si>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</si>
  <si>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</si>
  <si>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</si>
  <si>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</si>
  <si>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</si>
  <si>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</si>
  <si>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</si>
  <si>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</si>
  <si>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</si>
  <si>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</si>
  <si>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</si>
  <si>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</si>
  <si>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</si>
  <si>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</si>
  <si>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</si>
  <si>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</si>
  <si>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</si>
  <si>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</si>
  <si>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</si>
  <si>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</si>
  <si>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</si>
  <si>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</si>
  <si>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</si>
  <si>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</si>
  <si>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</si>
  <si>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</si>
  <si>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</si>
  <si>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</si>
  <si>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</si>
  <si>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</si>
  <si>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</si>
  <si>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</si>
  <si>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</si>
  <si>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</si>
  <si>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</si>
  <si>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</si>
  <si>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</si>
  <si>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</si>
  <si>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</si>
  <si>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</si>
  <si>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</si>
  <si>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</si>
  <si>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</si>
  <si>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</si>
  <si>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</si>
  <si>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</si>
  <si>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</si>
  <si>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</si>
  <si>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</si>
  <si>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</si>
  <si>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</si>
  <si>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</si>
  <si>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</si>
  <si>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</si>
  <si>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</si>
  <si>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</si>
  <si>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</si>
  <si>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</si>
  <si>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</si>
  <si>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</si>
  <si>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</si>
  <si>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</si>
  <si>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</si>
  <si>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</si>
  <si>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</si>
  <si>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</si>
  <si>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</si>
  <si>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</si>
  <si>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</si>
  <si>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</si>
  <si>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</si>
  <si>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</si>
  <si>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</si>
  <si>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</si>
  <si>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</si>
  <si>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</si>
  <si>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</si>
  <si>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</si>
  <si>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</si>
  <si>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</si>
  <si>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</si>
  <si>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</si>
  <si>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</si>
  <si>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</si>
  <si>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</si>
  <si>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</si>
  <si>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</si>
  <si>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</si>
  <si>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</si>
  <si>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</si>
  <si>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</si>
  <si>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</si>
  <si>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</si>
  <si>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</si>
  <si>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</si>
  <si>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</si>
  <si>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</si>
  <si>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</si>
  <si>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</si>
  <si>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</si>
  <si>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</si>
  <si>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</si>
  <si>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</si>
  <si>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</si>
  <si>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</si>
  <si>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</si>
  <si>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</si>
  <si>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</si>
  <si>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</si>
  <si>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</si>
  <si>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</si>
  <si>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</si>
  <si>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</si>
  <si>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</si>
  <si>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</si>
  <si>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</si>
  <si>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</si>
  <si>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</si>
  <si>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</si>
  <si>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</si>
  <si>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</si>
  <si>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</si>
  <si>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</si>
  <si>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</si>
  <si>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</si>
  <si>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</si>
  <si>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</si>
  <si>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</si>
  <si>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</si>
  <si>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</si>
  <si>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</si>
  <si>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</si>
  <si>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</si>
  <si>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</si>
  <si>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</si>
  <si>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</si>
  <si>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</si>
  <si>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</si>
  <si>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</si>
  <si>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</si>
  <si>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</si>
  <si>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</si>
  <si>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</si>
  <si>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</si>
  <si>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</si>
  <si>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</si>
  <si>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</si>
  <si>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</si>
  <si>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</si>
  <si>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</si>
  <si>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</si>
  <si>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</si>
  <si>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</si>
  <si>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</si>
  <si>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</si>
  <si>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</si>
  <si>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</si>
  <si>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</si>
  <si>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</si>
  <si>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</si>
  <si>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</si>
  <si>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</si>
  <si>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</si>
  <si>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</si>
  <si>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</si>
  <si>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</si>
  <si>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</si>
  <si>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</si>
  <si>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</si>
  <si>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</si>
  <si>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</si>
  <si>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</si>
  <si>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</si>
  <si>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</si>
  <si>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</si>
  <si>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</si>
  <si>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</si>
  <si>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</si>
  <si>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</si>
  <si>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</si>
  <si>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</si>
  <si>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</si>
  <si>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</si>
  <si>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</si>
  <si>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</si>
  <si>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</si>
  <si>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</si>
  <si>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</si>
  <si>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</si>
  <si>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</si>
  <si>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</si>
  <si>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</si>
  <si>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</si>
  <si>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</si>
  <si>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</si>
  <si>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</si>
  <si>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</si>
  <si>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</si>
  <si>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</si>
  <si>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</si>
  <si>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</si>
  <si>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</si>
  <si>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</si>
  <si>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</si>
  <si>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</si>
  <si>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</si>
  <si>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</si>
  <si>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</si>
  <si>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</si>
  <si>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</si>
  <si>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</si>
  <si>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</si>
  <si>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</si>
  <si>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</si>
  <si>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</si>
  <si>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</si>
  <si>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</si>
  <si>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</si>
  <si>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</si>
  <si>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</si>
  <si>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</si>
  <si>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</si>
  <si>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</si>
  <si>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</si>
  <si>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</si>
  <si>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</si>
  <si>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</si>
  <si>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</si>
  <si>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</si>
  <si>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</si>
  <si>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</si>
  <si>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</si>
  <si>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</si>
  <si>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</si>
  <si>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</si>
  <si>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</si>
  <si>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</si>
  <si>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</si>
  <si>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</si>
  <si>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</si>
  <si>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</si>
  <si>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</si>
  <si>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</si>
  <si>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</si>
  <si>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</si>
  <si>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</si>
  <si>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</si>
  <si>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</si>
  <si>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</si>
  <si>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</si>
  <si>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</si>
  <si>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</si>
  <si>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</si>
  <si>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</si>
  <si>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</si>
  <si>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</si>
  <si>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</si>
  <si>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</si>
  <si>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</si>
  <si>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</si>
  <si>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</si>
  <si>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</si>
  <si>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</si>
  <si>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</si>
  <si>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</si>
  <si>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</si>
  <si>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</si>
  <si>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</si>
  <si>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</si>
  <si>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</si>
  <si>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</si>
  <si>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</si>
  <si>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</si>
  <si>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</si>
  <si>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</si>
  <si>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</si>
  <si>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</si>
  <si>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</si>
  <si>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</si>
  <si>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</si>
  <si>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</si>
  <si>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</si>
  <si>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</si>
  <si>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</si>
  <si>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</si>
  <si>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</si>
  <si>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</si>
  <si>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</si>
  <si>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</si>
  <si>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</si>
  <si>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</si>
  <si>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</si>
  <si>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</si>
  <si>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</si>
  <si>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</si>
  <si>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</si>
  <si>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</si>
  <si>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</si>
  <si>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</si>
  <si>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</si>
  <si>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</si>
  <si>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</si>
  <si>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</si>
  <si>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</si>
  <si>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</si>
  <si>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</si>
  <si>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</si>
  <si>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</si>
  <si>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</si>
  <si>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</si>
  <si>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</si>
  <si>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</si>
  <si>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</si>
  <si>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</si>
  <si>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</si>
  <si>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</si>
  <si>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</si>
  <si>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</si>
  <si>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</si>
  <si>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</si>
  <si>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</si>
  <si>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</si>
  <si>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</si>
  <si>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</si>
  <si>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</si>
  <si>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</si>
  <si>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</si>
  <si>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</si>
  <si>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</si>
  <si>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</si>
  <si>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</si>
  <si>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</si>
  <si>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</si>
  <si>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</si>
  <si>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</si>
  <si>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</si>
  <si>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</si>
  <si>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</si>
  <si>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</si>
  <si>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</si>
  <si>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</si>
  <si>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</si>
  <si>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</si>
  <si>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</si>
  <si>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</si>
  <si>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</si>
  <si>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</si>
  <si>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</si>
  <si>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</si>
  <si>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</si>
  <si>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</si>
  <si>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</si>
  <si>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</si>
  <si>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</si>
  <si>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</si>
  <si>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</si>
  <si>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</si>
  <si>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</si>
  <si>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</si>
  <si>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</si>
  <si>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</si>
  <si>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</si>
  <si>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</si>
  <si>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</si>
  <si>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</si>
  <si>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</si>
  <si>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</si>
  <si>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</si>
  <si>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</si>
  <si>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</si>
  <si>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</si>
  <si>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</si>
  <si>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</si>
  <si>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</si>
  <si>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</si>
  <si>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</si>
  <si>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</si>
  <si>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</si>
  <si>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</si>
  <si>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</si>
  <si>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</si>
  <si>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</si>
  <si>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</si>
  <si>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</si>
  <si>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</si>
  <si>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</si>
  <si>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</si>
  <si>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</si>
  <si>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</si>
  <si>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</si>
  <si>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</si>
  <si>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</si>
  <si>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</si>
  <si>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</si>
  <si>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</si>
  <si>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</si>
  <si>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</si>
  <si>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</si>
  <si>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</si>
  <si>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</si>
  <si>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</si>
  <si>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</si>
  <si>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</si>
  <si>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</si>
  <si>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</si>
  <si>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</si>
  <si>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</si>
  <si>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</si>
  <si>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</si>
  <si>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</si>
  <si>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</si>
  <si>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</si>
  <si>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</si>
  <si>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</si>
  <si>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</si>
  <si>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</si>
  <si>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</si>
  <si>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</si>
  <si>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</si>
  <si>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</si>
  <si>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</si>
  <si>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</si>
  <si>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</si>
  <si>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</si>
  <si>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</si>
  <si>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</si>
  <si>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</si>
  <si>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</si>
  <si>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</si>
  <si>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</si>
  <si>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</si>
  <si>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</si>
  <si>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</si>
  <si>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</si>
  <si>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</si>
  <si>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</si>
  <si>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</si>
  <si>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</si>
  <si>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</si>
  <si>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</si>
  <si>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</si>
  <si>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</si>
  <si>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</si>
  <si>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</si>
  <si>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</si>
  <si>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</si>
  <si>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</si>
  <si>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</si>
  <si>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</si>
  <si>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</si>
  <si>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</si>
  <si>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</si>
  <si>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</si>
  <si>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</si>
  <si>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</si>
  <si>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</si>
  <si>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</si>
  <si>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</si>
  <si>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</si>
  <si>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</si>
  <si>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</si>
  <si>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</si>
  <si>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</si>
  <si>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</si>
  <si>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</si>
  <si>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</si>
  <si>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</si>
  <si>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</si>
  <si>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</si>
  <si>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</si>
  <si>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</si>
  <si>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</si>
  <si>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</si>
  <si>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</si>
  <si>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</si>
  <si>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</si>
  <si>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</si>
  <si>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</si>
  <si>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</si>
  <si>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</si>
  <si>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</si>
  <si>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</si>
  <si>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</si>
  <si>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</si>
  <si>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</si>
  <si>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</si>
  <si>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</si>
  <si>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</si>
  <si>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</si>
  <si>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</si>
  <si>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</si>
  <si>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</si>
  <si>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</si>
  <si>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</si>
  <si>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</si>
  <si>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</si>
  <si>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</si>
  <si>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</si>
  <si>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</si>
  <si>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</si>
  <si>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</si>
  <si>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</si>
  <si>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</si>
  <si>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</si>
  <si>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</si>
  <si>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</si>
  <si>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</si>
  <si>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</si>
  <si>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</si>
  <si>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</si>
  <si>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</si>
  <si>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</si>
  <si>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</si>
  <si>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</si>
  <si>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</si>
  <si>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</si>
  <si>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</si>
  <si>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</si>
  <si>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</si>
  <si>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</si>
  <si>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</si>
  <si>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</si>
  <si>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</si>
  <si>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</si>
  <si>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</si>
  <si>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</si>
  <si>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</si>
  <si>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</si>
  <si>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</si>
  <si>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</si>
  <si>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</si>
  <si>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</si>
  <si>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</si>
  <si>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</si>
  <si>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</si>
  <si>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</si>
  <si>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</si>
  <si>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</si>
  <si>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</si>
  <si>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</si>
  <si>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</si>
  <si>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</si>
  <si>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</si>
  <si>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</si>
  <si>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</si>
  <si>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</si>
  <si>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</si>
  <si>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</si>
  <si>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</si>
  <si>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</si>
  <si>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</si>
  <si>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</si>
  <si>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</si>
  <si>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</si>
  <si>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</si>
  <si>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</si>
  <si>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</si>
  <si>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</si>
  <si>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</si>
  <si>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</si>
  <si>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</si>
  <si>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</si>
  <si>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</si>
  <si>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</si>
  <si>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</si>
  <si>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</si>
  <si>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</si>
  <si>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</si>
  <si>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</si>
  <si>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</si>
  <si>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</si>
  <si>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</si>
  <si>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</si>
  <si>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</si>
  <si>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</si>
  <si>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</si>
  <si>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</si>
  <si>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</si>
  <si>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</si>
  <si>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</si>
  <si>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</si>
  <si>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</si>
  <si>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</si>
  <si>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</si>
  <si>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</si>
  <si>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</si>
  <si>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</si>
  <si>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</si>
  <si>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</si>
  <si>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</si>
  <si>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</si>
  <si>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</si>
  <si>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</si>
  <si>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</si>
  <si>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</si>
  <si>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</si>
  <si>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</si>
  <si>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</si>
  <si>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</si>
  <si>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</si>
  <si>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</si>
  <si>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</si>
  <si>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</si>
  <si>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</si>
  <si>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</si>
  <si>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</si>
  <si>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</si>
  <si>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</si>
  <si>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</si>
  <si>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</si>
  <si>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</si>
  <si>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</si>
  <si>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</si>
  <si>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</si>
  <si>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</si>
  <si>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</si>
  <si>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</si>
  <si>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</si>
  <si>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</si>
  <si>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</si>
  <si>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</si>
  <si>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</si>
  <si>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</si>
  <si>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</si>
  <si>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</si>
  <si>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</si>
  <si>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</si>
  <si>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</si>
  <si>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</si>
  <si>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</si>
  <si>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</si>
  <si>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</si>
  <si>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</si>
  <si>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</si>
  <si>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</si>
  <si>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</si>
  <si>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</si>
  <si>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</si>
  <si>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</si>
  <si>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</si>
  <si>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</si>
  <si>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</si>
  <si>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</si>
  <si>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</si>
  <si>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</si>
  <si>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</si>
  <si>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</si>
  <si>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</si>
  <si>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</si>
  <si>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</si>
  <si>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</si>
  <si>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</si>
  <si>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</si>
  <si>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</si>
  <si>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</si>
  <si>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</si>
  <si>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</si>
  <si>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</si>
  <si>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</si>
  <si>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</si>
  <si>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</si>
  <si>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</si>
  <si>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</si>
  <si>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</si>
  <si>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</si>
  <si>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</si>
  <si>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</si>
  <si>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</si>
  <si>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</si>
  <si>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</si>
  <si>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</si>
  <si>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</si>
  <si>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</si>
  <si>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</si>
  <si>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</si>
  <si>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</si>
  <si>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</si>
  <si>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</si>
  <si>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</si>
  <si>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</si>
  <si>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</si>
  <si>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</si>
  <si>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</si>
  <si>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</si>
  <si>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</si>
  <si>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</si>
  <si>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</si>
  <si>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</si>
  <si>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</si>
  <si>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</si>
  <si>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</si>
  <si>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</si>
  <si>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</si>
  <si>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</si>
  <si>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</si>
  <si>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</si>
  <si>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</si>
  <si>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</si>
  <si>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</si>
  <si>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</si>
  <si>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</si>
  <si>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</si>
  <si>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</si>
  <si>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</si>
  <si>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</si>
  <si>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</si>
  <si>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</si>
  <si>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</si>
  <si>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</si>
  <si>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</si>
  <si>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</si>
  <si>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</si>
  <si>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</si>
  <si>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</si>
  <si>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</si>
  <si>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</si>
  <si>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</si>
  <si>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</si>
  <si>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</si>
  <si>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</si>
  <si>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</si>
  <si>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</si>
  <si>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</si>
  <si>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</si>
  <si>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</si>
  <si>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</si>
  <si>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</si>
  <si>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</si>
  <si>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</si>
  <si>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</si>
  <si>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</si>
  <si>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</si>
  <si>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</si>
  <si>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</si>
  <si>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</si>
  <si>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</si>
  <si>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</si>
  <si>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</si>
  <si>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</si>
  <si>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</si>
  <si>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</si>
  <si>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</si>
  <si>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</si>
  <si>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</si>
  <si>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</si>
  <si>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</si>
  <si>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</si>
  <si>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</si>
  <si>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</si>
  <si>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</si>
  <si>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</si>
  <si>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</si>
  <si>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</si>
  <si>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</si>
  <si>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</si>
  <si>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</si>
  <si>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</si>
  <si>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</si>
  <si>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</si>
  <si>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</si>
  <si>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</si>
  <si>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</si>
  <si>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</si>
  <si>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</si>
  <si>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</si>
  <si>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</si>
  <si>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</si>
  <si>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</si>
  <si>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</si>
  <si>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</si>
  <si>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</si>
  <si>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</si>
  <si>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</si>
  <si>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</si>
  <si>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</si>
  <si>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</si>
  <si>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</si>
  <si>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</si>
  <si>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</si>
  <si>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</si>
  <si>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</si>
  <si>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</si>
  <si>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</si>
  <si>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</si>
  <si>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</si>
  <si>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</si>
  <si>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</si>
  <si>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</si>
  <si>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</si>
  <si>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</si>
  <si>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</si>
  <si>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</si>
  <si>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</si>
  <si>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</si>
  <si>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</si>
  <si>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</si>
  <si>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</si>
  <si>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</si>
  <si>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</si>
  <si>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</si>
  <si>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</si>
  <si>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</si>
  <si>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</si>
  <si>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</si>
  <si>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</si>
  <si>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</si>
  <si>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</si>
  <si>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</si>
  <si>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</si>
  <si>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</si>
  <si>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</si>
  <si>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</si>
  <si>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</si>
  <si>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</si>
  <si>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</si>
  <si>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</si>
  <si>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</si>
  <si>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</si>
  <si>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</si>
  <si>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</si>
  <si>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</si>
  <si>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</si>
  <si>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</si>
  <si>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</si>
  <si>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</si>
  <si>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</si>
  <si>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</si>
  <si>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</si>
  <si>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</si>
  <si>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</si>
  <si>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</si>
  <si>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</si>
  <si>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</si>
  <si>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</si>
  <si>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</si>
  <si>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</si>
  <si>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</si>
  <si>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</si>
  <si>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</si>
  <si>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</si>
  <si>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</si>
  <si>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</si>
  <si>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</si>
  <si>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</si>
  <si>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</si>
  <si>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</si>
  <si>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</si>
  <si>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</si>
  <si>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</si>
  <si>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</si>
  <si>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</si>
  <si>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</si>
  <si>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</si>
  <si>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</si>
  <si>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</si>
  <si>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</si>
  <si>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</si>
  <si>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</si>
  <si>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</si>
  <si>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</si>
  <si>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</si>
  <si>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</si>
  <si>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</si>
  <si>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</si>
  <si>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</si>
  <si>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</si>
  <si>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</si>
  <si>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</si>
  <si>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</si>
  <si>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</si>
  <si>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</si>
  <si>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</si>
  <si>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</si>
  <si>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</si>
  <si>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</si>
  <si>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</si>
  <si>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</si>
  <si>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</si>
  <si>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</si>
  <si>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</si>
  <si>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</si>
  <si>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</si>
  <si>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</si>
  <si>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</si>
  <si>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</si>
  <si>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</si>
  <si>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</si>
  <si>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</si>
  <si>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</si>
  <si>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</si>
  <si>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</si>
  <si>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</si>
  <si>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</si>
  <si>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</si>
  <si>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</si>
  <si>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</si>
  <si>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</si>
  <si>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</si>
  <si>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</si>
  <si>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</si>
  <si>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</si>
  <si>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</si>
  <si>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</si>
  <si>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</si>
  <si>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</si>
  <si>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</si>
  <si>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</si>
  <si>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</si>
  <si>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</si>
  <si>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</si>
  <si>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</si>
  <si>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</si>
  <si>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</si>
  <si>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</si>
  <si>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</si>
  <si>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</si>
  <si>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</si>
  <si>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</si>
  <si>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</si>
  <si>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</si>
  <si>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</si>
  <si>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</si>
  <si>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</si>
  <si>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</si>
  <si>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</si>
  <si>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</si>
  <si>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</si>
  <si>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</si>
  <si>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</si>
  <si>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</si>
  <si>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</si>
  <si>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</si>
  <si>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</si>
  <si>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</si>
  <si>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</si>
  <si>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</si>
  <si>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</si>
  <si>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</si>
  <si>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</si>
  <si>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</si>
  <si>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</si>
  <si>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</si>
  <si>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</si>
  <si>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</si>
  <si>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</si>
  <si>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</si>
  <si>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</si>
  <si>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</si>
  <si>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</si>
  <si>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</si>
  <si>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</si>
  <si>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</si>
  <si>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</si>
  <si>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</si>
  <si>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</si>
  <si>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</si>
  <si>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</si>
  <si>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</si>
  <si>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</si>
  <si>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</si>
  <si>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</si>
  <si>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</si>
  <si>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</si>
  <si>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</si>
  <si>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</si>
  <si>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</si>
  <si>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</si>
  <si>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</si>
  <si>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</si>
  <si>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</si>
  <si>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</si>
  <si>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</si>
  <si>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</si>
  <si>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</si>
  <si>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</si>
  <si>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</si>
  <si>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</si>
  <si>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</si>
  <si>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</si>
  <si>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</si>
  <si>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</si>
  <si>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</si>
  <si>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</si>
  <si>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</si>
  <si>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</si>
  <si>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</si>
  <si>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</si>
  <si>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</si>
  <si>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</si>
  <si>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</si>
  <si>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</si>
  <si>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</si>
  <si>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</si>
  <si>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</si>
  <si>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</si>
  <si>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</si>
  <si>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</si>
  <si>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</si>
  <si>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</si>
  <si>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</si>
  <si>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</si>
  <si>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</si>
  <si>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</si>
  <si>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</si>
  <si>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</si>
  <si>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</si>
  <si>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</si>
  <si>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</si>
  <si>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</si>
  <si>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</si>
  <si>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</si>
  <si>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</si>
  <si>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</si>
  <si>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</si>
  <si>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</si>
  <si>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</si>
  <si>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</si>
  <si>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</si>
  <si>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</si>
  <si>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</si>
  <si>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</si>
  <si>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</si>
  <si>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</si>
  <si>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</si>
  <si>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</si>
  <si>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</si>
  <si>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</si>
  <si>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</si>
  <si>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</si>
  <si>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</si>
  <si>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</si>
  <si>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</si>
  <si>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</si>
  <si>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</si>
  <si>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</si>
  <si>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</si>
  <si>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</si>
  <si>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</si>
  <si>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</si>
  <si>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</si>
  <si>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</si>
  <si>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</si>
  <si>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</si>
  <si>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</si>
  <si>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</si>
  <si>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</si>
  <si>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</si>
  <si>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</si>
  <si>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</si>
  <si>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</si>
  <si>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</si>
  <si>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</si>
  <si>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</si>
  <si>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</si>
  <si>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</si>
  <si>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</si>
  <si>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</si>
  <si>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</si>
  <si>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</si>
  <si>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</si>
  <si>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</si>
  <si>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</si>
  <si>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</si>
  <si>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</si>
  <si>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</si>
  <si>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</si>
  <si>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</si>
  <si>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</si>
  <si>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</si>
  <si>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</si>
  <si>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</si>
  <si>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</si>
  <si>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</si>
  <si>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</si>
  <si>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</si>
  <si>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</si>
  <si>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</si>
  <si>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</si>
  <si>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</si>
  <si>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</si>
  <si>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</si>
  <si>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</si>
  <si>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</si>
  <si>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</si>
  <si>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</si>
  <si>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</si>
  <si>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</si>
  <si>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</si>
  <si>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</si>
  <si>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</si>
  <si>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</si>
  <si>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</si>
  <si>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</si>
  <si>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</si>
  <si>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</si>
  <si>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</si>
  <si>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</si>
  <si>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</si>
  <si>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</si>
  <si>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</si>
  <si>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</si>
  <si>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</si>
  <si>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</si>
  <si>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</si>
  <si>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</si>
  <si>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</si>
  <si>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</si>
  <si>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</si>
  <si>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</si>
  <si>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</si>
  <si>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</si>
  <si>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</si>
  <si>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</si>
  <si>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</si>
  <si>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</si>
  <si>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</si>
  <si>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</si>
  <si>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</si>
  <si>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</si>
  <si>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</si>
  <si>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</si>
  <si>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</si>
  <si>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</si>
  <si>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</si>
  <si>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</si>
  <si>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</si>
  <si>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</si>
  <si>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</si>
  <si>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</si>
  <si>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</si>
  <si>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</si>
  <si>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</si>
  <si>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</si>
  <si>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</si>
  <si>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</si>
  <si>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</si>
  <si>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</si>
  <si>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</si>
  <si>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</si>
  <si>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</si>
  <si>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</si>
  <si>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</si>
  <si>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</si>
  <si>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</si>
  <si>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</si>
  <si>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</si>
  <si>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</si>
  <si>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</si>
  <si>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</si>
  <si>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</si>
  <si>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</si>
  <si>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</si>
  <si>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</si>
  <si>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</si>
  <si>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</si>
  <si>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</si>
  <si>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</si>
  <si>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</si>
  <si>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</si>
  <si>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</si>
  <si>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</si>
  <si>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</si>
  <si>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</si>
  <si>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</si>
  <si>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</si>
  <si>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</si>
  <si>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</si>
  <si>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</si>
  <si>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</si>
  <si>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</si>
  <si>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</si>
  <si>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</si>
  <si>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</si>
  <si>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</si>
  <si>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</si>
  <si>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</si>
  <si>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</si>
  <si>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</si>
  <si>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</si>
  <si>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</si>
  <si>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</si>
  <si>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</si>
  <si>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</si>
  <si>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</si>
  <si>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</si>
  <si>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</si>
  <si>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</si>
  <si>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</si>
  <si>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</si>
  <si>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</si>
  <si>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</si>
  <si>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</si>
  <si>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</si>
  <si>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</si>
  <si>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</si>
  <si>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</si>
  <si>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</si>
  <si>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</si>
  <si>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</si>
  <si>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</si>
  <si>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</si>
  <si>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</si>
  <si>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</si>
  <si>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</si>
  <si>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</si>
  <si>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</si>
  <si>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</si>
  <si>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</si>
  <si>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</si>
  <si>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</si>
  <si>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</si>
  <si>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</si>
  <si>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</si>
  <si>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</si>
  <si>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</si>
  <si>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</si>
  <si>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</si>
  <si>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</si>
  <si>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</si>
  <si>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</si>
  <si>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</si>
  <si>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</si>
  <si>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</si>
  <si>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</si>
  <si>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</si>
  <si>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</si>
  <si>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</si>
  <si>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</si>
  <si>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</si>
  <si>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</si>
  <si>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</si>
  <si>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</si>
  <si>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</si>
  <si>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</si>
  <si>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</si>
  <si>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</si>
  <si>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</si>
  <si>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</si>
  <si>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</si>
  <si>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</si>
  <si>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</si>
  <si>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</si>
  <si>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</si>
  <si>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</si>
  <si>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</si>
  <si>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</si>
  <si>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</si>
  <si>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</si>
  <si>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</si>
  <si>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</si>
  <si>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</si>
  <si>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</si>
  <si>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</si>
  <si>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</si>
  <si>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</si>
  <si>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</si>
  <si>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</si>
  <si>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</si>
  <si>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</si>
  <si>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</si>
  <si>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</si>
  <si>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</si>
  <si>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</si>
  <si>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</si>
  <si>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</si>
  <si>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</si>
  <si>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</si>
  <si>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</si>
  <si>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</si>
  <si>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</si>
  <si>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</si>
  <si>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</si>
  <si>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</si>
  <si>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</si>
  <si>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</si>
  <si>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</si>
  <si>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</si>
  <si>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</si>
  <si>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</si>
  <si>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</si>
  <si>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</si>
  <si>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</si>
  <si>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</si>
  <si>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</si>
  <si>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</si>
  <si>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</si>
  <si>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</si>
  <si>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</si>
  <si>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</si>
  <si>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</si>
  <si>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</si>
  <si>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</si>
  <si>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</si>
  <si>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</si>
  <si>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</si>
  <si>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</si>
  <si>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</si>
  <si>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</si>
  <si>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</si>
  <si>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</si>
  <si>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</si>
  <si>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</si>
  <si>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</si>
  <si>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</si>
  <si>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</si>
  <si>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</si>
  <si>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</si>
  <si>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</si>
  <si>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</si>
  <si>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</si>
  <si>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</si>
  <si>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</si>
  <si>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</si>
  <si>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</si>
  <si>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</si>
  <si>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</si>
  <si>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</si>
  <si>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</si>
  <si>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</si>
  <si>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</si>
  <si>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</si>
  <si>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</si>
  <si>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</si>
  <si>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</si>
  <si>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</si>
  <si>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</si>
  <si>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</si>
  <si>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</si>
  <si>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</si>
  <si>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</si>
  <si>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</si>
  <si>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</si>
  <si>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</si>
  <si>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</si>
  <si>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</si>
  <si>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</si>
  <si>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</si>
  <si>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</si>
  <si>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</si>
  <si>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</si>
  <si>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</si>
  <si>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</si>
  <si>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</si>
  <si>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</si>
  <si>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</si>
  <si>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</si>
  <si>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</si>
  <si>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</si>
  <si>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</si>
  <si>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</si>
  <si>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</si>
  <si>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</si>
  <si>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</si>
  <si>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</si>
  <si>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</si>
  <si>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</si>
  <si>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</si>
  <si>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</si>
  <si>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</si>
  <si>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</si>
  <si>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</si>
  <si>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</si>
  <si>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</si>
  <si>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</si>
  <si>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</si>
  <si>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</si>
  <si>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</si>
  <si>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</si>
  <si>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</si>
  <si>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</si>
  <si>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</si>
  <si>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</si>
  <si>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</si>
  <si>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</si>
  <si>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</si>
  <si>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</si>
  <si>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</si>
  <si>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</si>
  <si>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</si>
  <si>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</si>
  <si>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</si>
  <si>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</si>
  <si>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</si>
  <si>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</si>
  <si>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</si>
  <si>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</si>
  <si>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</si>
  <si>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</si>
  <si>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</si>
  <si>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</si>
  <si>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</si>
  <si>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</si>
  <si>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</si>
  <si>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</si>
  <si>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</si>
  <si>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</si>
  <si>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</si>
  <si>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</si>
  <si>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</si>
  <si>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</si>
  <si>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</si>
  <si>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</si>
  <si>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</si>
  <si>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</si>
  <si>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</si>
  <si>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</si>
  <si>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</si>
  <si>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</si>
  <si>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</si>
  <si>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</si>
  <si>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</si>
  <si>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</si>
  <si>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</si>
  <si>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</si>
  <si>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</si>
  <si>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</si>
  <si>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</si>
  <si>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</si>
  <si>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</si>
  <si>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</si>
  <si>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</si>
  <si>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</si>
  <si>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</si>
  <si>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</si>
  <si>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</si>
  <si>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</si>
  <si>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</si>
  <si>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</si>
  <si>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</si>
  <si>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</si>
  <si>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</si>
  <si>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</si>
  <si>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</si>
  <si>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</si>
  <si>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</si>
  <si>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</si>
  <si>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</si>
  <si>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</si>
  <si>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</si>
  <si>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</si>
  <si>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</si>
  <si>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</si>
  <si>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</si>
  <si>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</si>
  <si>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</si>
  <si>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</si>
  <si>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</si>
  <si>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</si>
  <si>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</si>
  <si>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</si>
  <si>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</si>
  <si>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</si>
  <si>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</si>
  <si>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</si>
  <si>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</si>
  <si>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</si>
  <si>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</si>
  <si>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</si>
  <si>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</si>
  <si>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</si>
  <si>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</si>
  <si>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</si>
  <si>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</si>
  <si>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</si>
  <si>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</si>
  <si>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</si>
  <si>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</si>
  <si>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</si>
  <si>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</si>
  <si>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</si>
  <si>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</si>
  <si>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</si>
  <si>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</si>
  <si>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</si>
  <si>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</si>
  <si>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</si>
  <si>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</si>
  <si>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</si>
  <si>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</si>
  <si>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</si>
  <si>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</si>
  <si>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</si>
  <si>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</si>
  <si>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</si>
  <si>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</si>
  <si>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</si>
  <si>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</si>
  <si>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</si>
  <si>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</si>
  <si>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</si>
  <si>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</si>
  <si>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</si>
  <si>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</si>
  <si>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</si>
  <si>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</si>
  <si>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</si>
  <si>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</si>
  <si>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</si>
  <si>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</si>
  <si>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</si>
  <si>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</si>
  <si>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</si>
  <si>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</si>
  <si>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</si>
  <si>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</si>
  <si>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</si>
  <si>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</si>
  <si>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</si>
  <si>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</si>
  <si>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</si>
  <si>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</si>
  <si>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</si>
  <si>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</si>
  <si>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</si>
  <si>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</si>
  <si>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</si>
  <si>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</si>
  <si>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</si>
  <si>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</si>
  <si>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</si>
  <si>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</si>
  <si>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</si>
  <si>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</si>
  <si>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</si>
  <si>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</si>
  <si>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</si>
  <si>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</si>
  <si>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</si>
  <si>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</si>
  <si>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</si>
  <si>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</si>
  <si>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</si>
  <si>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</si>
  <si>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</si>
  <si>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</si>
  <si>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</si>
  <si>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</si>
  <si>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</si>
  <si>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</si>
  <si>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</si>
  <si>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</si>
  <si>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</si>
  <si>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</si>
  <si>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</si>
  <si>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</si>
  <si>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</si>
  <si>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</si>
  <si>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</si>
  <si>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</si>
  <si>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</si>
  <si>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</si>
  <si>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</si>
  <si>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</si>
  <si>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</si>
  <si>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</si>
  <si>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</si>
  <si>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</si>
  <si>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</si>
  <si>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</si>
  <si>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</si>
  <si>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</si>
  <si>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</si>
  <si>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</si>
  <si>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</si>
  <si>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</si>
  <si>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</si>
  <si>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</si>
  <si>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</si>
  <si>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</si>
  <si>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</si>
  <si>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</si>
  <si>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</si>
  <si>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</si>
  <si>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</si>
  <si>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</si>
  <si>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</si>
  <si>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</si>
  <si>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</si>
  <si>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</si>
  <si>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</si>
  <si>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</si>
  <si>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</si>
  <si>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</si>
  <si>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</si>
  <si>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</si>
  <si>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</si>
  <si>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</si>
  <si>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</si>
  <si>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</si>
  <si>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</si>
  <si>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</si>
  <si>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</si>
  <si>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</si>
  <si>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</si>
  <si>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</si>
  <si>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</si>
  <si>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</si>
  <si>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</si>
  <si>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</si>
  <si>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</si>
  <si>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</si>
  <si>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</si>
  <si>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</si>
  <si>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</si>
  <si>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</si>
  <si>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</si>
  <si>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</si>
  <si>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</si>
  <si>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</si>
  <si>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</si>
  <si>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</si>
  <si>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</si>
  <si>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</si>
  <si>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</si>
  <si>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</si>
  <si>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</si>
  <si>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</si>
  <si>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</si>
  <si>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</si>
  <si>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</si>
  <si>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</si>
  <si>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</si>
  <si>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</si>
  <si>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</si>
  <si>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</si>
  <si>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</si>
  <si>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</si>
  <si>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</si>
  <si>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</si>
  <si>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</si>
  <si>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</si>
  <si>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</si>
  <si>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</si>
  <si>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</si>
  <si>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</si>
  <si>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</si>
  <si>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</si>
  <si>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</si>
  <si>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</si>
  <si>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</si>
  <si>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</si>
  <si>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</si>
  <si>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</si>
  <si>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</si>
  <si>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</si>
  <si>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</si>
  <si>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</si>
  <si>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</si>
  <si>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</si>
  <si>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</si>
  <si>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</si>
  <si>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</si>
  <si>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</si>
  <si>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</si>
  <si>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</si>
  <si>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</si>
  <si>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</si>
  <si>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</si>
  <si>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</si>
  <si>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</si>
  <si>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</si>
  <si>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</si>
  <si>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</si>
  <si>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</si>
  <si>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</si>
  <si>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</si>
  <si>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</si>
  <si>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</si>
  <si>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</si>
  <si>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</si>
  <si>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</si>
  <si>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</si>
  <si>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</si>
  <si>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</si>
  <si>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</si>
  <si>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</si>
  <si>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</si>
  <si>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</si>
  <si>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</si>
  <si>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</si>
  <si>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</si>
  <si>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</si>
  <si>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</si>
  <si>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</si>
  <si>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</si>
  <si>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</si>
  <si>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</si>
  <si>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</si>
  <si>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</si>
  <si>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</si>
  <si>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</si>
  <si>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</si>
  <si>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</si>
  <si>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</si>
  <si>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</si>
  <si>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</si>
  <si>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</si>
  <si>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</si>
  <si>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</si>
  <si>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</si>
  <si>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</si>
  <si>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</si>
  <si>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</si>
  <si>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</si>
  <si>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</si>
  <si>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</si>
  <si>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</si>
  <si>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</si>
  <si>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</si>
  <si>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</si>
  <si>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</si>
  <si>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</si>
  <si>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</si>
  <si>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</si>
  <si>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</si>
  <si>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</si>
  <si>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</si>
  <si>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</si>
  <si>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</si>
  <si>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</si>
  <si>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</si>
  <si>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</si>
  <si>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</si>
  <si>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</si>
  <si>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</si>
  <si>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</si>
  <si>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</si>
  <si>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</si>
  <si>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</si>
  <si>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</si>
  <si>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</si>
  <si>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</si>
  <si>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</si>
  <si>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</si>
  <si>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</si>
  <si>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</si>
  <si>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</si>
  <si>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</si>
  <si>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</si>
  <si>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</si>
  <si>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</si>
  <si>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</si>
  <si>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</si>
  <si>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</si>
  <si>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</si>
  <si>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</si>
  <si>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</si>
  <si>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</si>
  <si>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</si>
  <si>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</si>
  <si>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</si>
  <si>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</si>
  <si>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</si>
  <si>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</si>
  <si>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</si>
  <si>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</si>
  <si>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</si>
  <si>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</si>
  <si>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</si>
  <si>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</si>
  <si>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</si>
  <si>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</si>
  <si>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</si>
  <si>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</si>
  <si>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</si>
  <si>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</si>
  <si>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</si>
  <si>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</si>
  <si>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</si>
  <si>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</si>
  <si>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</si>
  <si>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</si>
  <si>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</si>
  <si>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</si>
  <si>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</si>
  <si>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</si>
  <si>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</si>
  <si>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</si>
  <si>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</si>
  <si>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</si>
  <si>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</si>
  <si>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</si>
  <si>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</si>
  <si>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</si>
  <si>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</si>
  <si>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</si>
  <si>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</si>
  <si>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</si>
  <si>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</si>
  <si>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</si>
  <si>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</si>
  <si>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</si>
  <si>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</si>
  <si>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</si>
  <si>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</si>
  <si>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</si>
  <si>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</si>
  <si>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</si>
  <si>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</si>
  <si>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</si>
  <si>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</si>
  <si>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</si>
  <si>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</si>
  <si>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</si>
  <si>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</si>
  <si>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</si>
  <si>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</si>
  <si>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</si>
  <si>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</si>
  <si>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</si>
  <si>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</si>
  <si>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</si>
  <si>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</si>
  <si>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</si>
  <si>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</si>
  <si>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</si>
  <si>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</si>
  <si>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</si>
  <si>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</si>
  <si>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</si>
  <si>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</si>
  <si>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</si>
  <si>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</si>
  <si>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</si>
  <si>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</si>
  <si>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</si>
  <si>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</si>
  <si>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</si>
  <si>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</si>
  <si>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</si>
  <si>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</si>
  <si>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</si>
  <si>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</si>
  <si>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</si>
  <si>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</si>
  <si>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</si>
  <si>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</si>
  <si>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</si>
  <si>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</si>
  <si>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</si>
  <si>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</si>
  <si>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</si>
  <si>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</si>
  <si>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</si>
  <si>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</si>
  <si>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</si>
  <si>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</si>
  <si>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</si>
  <si>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</si>
  <si>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</si>
  <si>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</si>
  <si>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</si>
  <si>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</si>
  <si>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</si>
  <si>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</si>
  <si>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</si>
  <si>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</si>
  <si>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</si>
  <si>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</si>
  <si>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</si>
  <si>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</si>
  <si>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</si>
  <si>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</si>
  <si>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</si>
  <si>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</si>
  <si>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</si>
  <si>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</si>
  <si>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</si>
  <si>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</si>
  <si>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</si>
  <si>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</si>
  <si>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</si>
  <si>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</si>
  <si>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</si>
  <si>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</si>
  <si>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</si>
  <si>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</si>
  <si>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</si>
  <si>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</si>
  <si>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</si>
  <si>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</si>
  <si>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</si>
  <si>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</si>
  <si>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</si>
  <si>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</si>
  <si>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</si>
  <si>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</si>
  <si>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</si>
  <si>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</si>
  <si>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</si>
  <si>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</si>
  <si>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</si>
  <si>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</si>
  <si>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</si>
  <si>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</si>
  <si>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</si>
  <si>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</si>
  <si>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</si>
  <si>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</si>
  <si>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</si>
  <si>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</si>
  <si>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</si>
  <si>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</si>
  <si>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</si>
  <si>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</si>
  <si>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</si>
  <si>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</si>
  <si>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</si>
  <si>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</si>
  <si>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</si>
  <si>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</si>
  <si>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</si>
  <si>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</si>
  <si>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</si>
  <si>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</si>
  <si>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</si>
  <si>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</si>
  <si>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</si>
  <si>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</si>
  <si>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</si>
  <si>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</si>
  <si>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</si>
  <si>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</si>
  <si>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</si>
  <si>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</si>
  <si>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</si>
  <si>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</si>
  <si>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</si>
  <si>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</si>
  <si>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</si>
  <si>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</si>
  <si>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</si>
  <si>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</si>
  <si>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</si>
  <si>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</si>
  <si>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</si>
  <si>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</si>
  <si>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</si>
  <si>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</si>
  <si>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</si>
  <si>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</si>
  <si>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</si>
  <si>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</si>
  <si>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</si>
  <si>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</si>
  <si>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</si>
  <si>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</si>
  <si>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</si>
  <si>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</si>
  <si>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</si>
  <si>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</si>
  <si>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</si>
  <si>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</si>
  <si>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</si>
  <si>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</si>
  <si>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</si>
  <si>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</si>
  <si>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</si>
  <si>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</si>
  <si>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</si>
  <si>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</si>
  <si>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</si>
  <si>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</si>
  <si>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</si>
  <si>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</si>
  <si>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</si>
  <si>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</si>
  <si>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</si>
  <si>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</si>
  <si>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</si>
  <si>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</si>
  <si>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</si>
  <si>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</si>
  <si>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</si>
  <si>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</si>
  <si>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</si>
  <si>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</si>
  <si>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</si>
  <si>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</si>
  <si>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</si>
  <si>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</si>
  <si>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</si>
  <si>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</si>
  <si>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</si>
  <si>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</si>
  <si>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</si>
  <si>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</si>
  <si>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</si>
  <si>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</si>
  <si>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</si>
  <si>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</si>
  <si>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</si>
  <si>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</si>
  <si>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</si>
  <si>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</si>
  <si>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</si>
  <si>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</si>
  <si>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</si>
  <si>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</si>
  <si>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</si>
  <si>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</si>
  <si>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</si>
  <si>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</si>
  <si>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</si>
  <si>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</si>
  <si>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</si>
  <si>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</si>
  <si>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</si>
  <si>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</si>
  <si>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</si>
  <si>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</si>
  <si>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</si>
  <si>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</si>
  <si>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</si>
  <si>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</si>
  <si>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</si>
  <si>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</si>
  <si>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</si>
  <si>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</si>
  <si>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</si>
  <si>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</si>
  <si>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</si>
  <si>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</si>
  <si>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</si>
  <si>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</si>
  <si>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</si>
  <si>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</si>
  <si>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</si>
  <si>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</si>
  <si>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</si>
  <si>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</si>
  <si>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</si>
  <si>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</si>
  <si>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</si>
  <si>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</si>
  <si>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</si>
  <si>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</si>
  <si>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</si>
  <si>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</si>
  <si>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</si>
  <si>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</si>
  <si>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</si>
  <si>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</si>
  <si>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</si>
  <si>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</si>
  <si>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</si>
  <si>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</si>
  <si>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</si>
  <si>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</si>
  <si>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</si>
  <si>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</si>
  <si>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</si>
  <si>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</si>
  <si>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</si>
  <si>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</si>
  <si>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</si>
  <si>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</si>
  <si>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</si>
  <si>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</si>
  <si>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</si>
  <si>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</si>
  <si>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</si>
  <si>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</si>
  <si>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</si>
  <si>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</si>
  <si>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</si>
  <si>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</si>
  <si>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</si>
  <si>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</si>
  <si>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</si>
  <si>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</si>
  <si>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</si>
  <si>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</si>
  <si>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</si>
  <si>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</si>
  <si>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</si>
  <si>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</si>
  <si>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</si>
  <si>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</si>
  <si>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</si>
  <si>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</si>
  <si>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</si>
  <si>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</si>
  <si>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</si>
  <si>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</si>
  <si>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</si>
  <si>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</si>
  <si>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</si>
  <si>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</si>
  <si>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</si>
  <si>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</si>
  <si>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</si>
  <si>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</si>
  <si>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</si>
  <si>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</si>
  <si>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</si>
  <si>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</si>
  <si>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</si>
  <si>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</si>
  <si>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</si>
  <si>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</si>
  <si>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</si>
  <si>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</si>
  <si>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</si>
  <si>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</si>
  <si>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</si>
  <si>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</si>
  <si>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</si>
  <si>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</si>
  <si>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</si>
  <si>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</si>
  <si>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</si>
  <si>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</si>
  <si>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</si>
  <si>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</si>
  <si>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</si>
  <si>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</si>
  <si>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</si>
  <si>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</si>
  <si>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</si>
  <si>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</si>
  <si>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</si>
  <si>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</si>
  <si>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</si>
  <si>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</si>
  <si>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</si>
  <si>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</si>
  <si>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</si>
  <si>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</si>
  <si>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</si>
  <si>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</si>
  <si>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</si>
  <si>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</si>
  <si>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</si>
  <si>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</si>
  <si>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</si>
  <si>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</si>
  <si>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</si>
  <si>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</si>
  <si>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</si>
  <si>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</si>
  <si>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</si>
  <si>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</si>
  <si>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</si>
  <si>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</si>
  <si>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</si>
  <si>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</si>
  <si>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</si>
  <si>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</si>
  <si>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</si>
  <si>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</si>
  <si>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</si>
  <si>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</si>
  <si>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</si>
  <si>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</si>
  <si>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</si>
  <si>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</si>
  <si>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</si>
  <si>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</si>
  <si>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</si>
  <si>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</si>
  <si>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</si>
  <si>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</si>
  <si>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</si>
  <si>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</si>
  <si>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</si>
  <si>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</si>
  <si>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</si>
  <si>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</si>
  <si>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</si>
  <si>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</si>
  <si>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</si>
  <si>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</si>
  <si>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</si>
  <si>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</si>
  <si>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</si>
  <si>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</si>
  <si>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</si>
  <si>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</si>
  <si>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</si>
  <si>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</si>
  <si>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</si>
  <si>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</si>
  <si>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</si>
  <si>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</si>
  <si>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</si>
  <si>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</si>
  <si>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</si>
  <si>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</si>
  <si>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</si>
  <si>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</si>
  <si>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</si>
  <si>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</si>
  <si>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</si>
  <si>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</si>
  <si>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</si>
  <si>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</si>
  <si>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</si>
  <si>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</si>
  <si>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</si>
  <si>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</si>
  <si>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</si>
  <si>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</si>
  <si>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</si>
  <si>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</si>
  <si>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</si>
  <si>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</si>
  <si>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</si>
  <si>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</si>
  <si>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</si>
  <si>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</si>
  <si>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</si>
  <si>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</si>
  <si>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</si>
  <si>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</si>
  <si>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</si>
  <si>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</si>
  <si>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</si>
  <si>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</si>
  <si>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</si>
  <si>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</si>
  <si>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</si>
  <si>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</si>
  <si>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</si>
  <si>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</si>
  <si>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</si>
  <si>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</si>
  <si>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</si>
  <si>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</si>
  <si>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</si>
  <si>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</si>
  <si>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</si>
  <si>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</si>
  <si>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</si>
  <si>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</si>
  <si>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</si>
  <si>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</si>
  <si>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</si>
  <si>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</si>
  <si>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</si>
  <si>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</si>
  <si>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</si>
  <si>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</si>
  <si>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</si>
  <si>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</si>
  <si>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</si>
  <si>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</si>
  <si>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</si>
  <si>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</si>
  <si>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</si>
  <si>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</si>
  <si>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</si>
  <si>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</si>
  <si>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</si>
  <si>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</si>
  <si>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</si>
  <si>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</si>
  <si>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</si>
  <si>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</si>
  <si>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</si>
  <si>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</si>
  <si>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</si>
  <si>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</si>
  <si>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</si>
  <si>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</si>
  <si>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</si>
  <si>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</si>
  <si>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</si>
  <si>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</si>
  <si>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</si>
  <si>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</si>
  <si>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</si>
  <si>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</si>
  <si>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</si>
  <si>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</si>
  <si>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</si>
  <si>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</si>
  <si>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</si>
  <si>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</si>
  <si>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</si>
  <si>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</si>
  <si>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</si>
  <si>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</si>
  <si>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</si>
  <si>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</si>
  <si>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</si>
  <si>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</si>
  <si>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</si>
  <si>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</si>
  <si>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</si>
  <si>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</si>
  <si>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</si>
  <si>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</si>
  <si>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</si>
  <si>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</si>
  <si>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</si>
  <si>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</si>
  <si>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</si>
  <si>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</si>
  <si>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</si>
  <si>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</si>
  <si>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</si>
  <si>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</si>
  <si>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</si>
  <si>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</si>
  <si>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</si>
  <si>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</si>
  <si>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</si>
  <si>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</si>
  <si>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</si>
  <si>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</si>
  <si>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</si>
  <si>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</si>
  <si>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</si>
  <si>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</si>
  <si>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</si>
  <si>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</si>
  <si>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</si>
  <si>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</si>
  <si>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</si>
  <si>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</si>
  <si>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</si>
  <si>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</si>
  <si>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</si>
  <si>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</si>
  <si>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</si>
  <si>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</si>
  <si>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</si>
  <si>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</si>
  <si>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</si>
  <si>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</si>
  <si>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</si>
  <si>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</si>
  <si>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</si>
  <si>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</si>
  <si>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</si>
  <si>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</si>
  <si>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</si>
  <si>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</si>
  <si>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</si>
  <si>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</si>
  <si>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</si>
  <si>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</si>
  <si>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</si>
  <si>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</si>
  <si>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</si>
  <si>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</si>
  <si>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</si>
  <si>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</si>
  <si>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</si>
  <si>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</si>
  <si>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</si>
  <si>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</si>
  <si>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</si>
  <si>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</si>
  <si>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</si>
  <si>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</si>
  <si>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</si>
  <si>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</si>
  <si>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</si>
  <si>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</si>
  <si>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</si>
  <si>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</si>
  <si>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</si>
  <si>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</si>
  <si>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</si>
  <si>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</si>
  <si>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</si>
  <si>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</si>
  <si>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</si>
  <si>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</si>
  <si>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</si>
  <si>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</si>
  <si>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</si>
  <si>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</si>
  <si>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</si>
  <si>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</si>
  <si>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</si>
  <si>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</si>
  <si>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</si>
  <si>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</si>
  <si>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</si>
  <si>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</si>
  <si>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</si>
  <si>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</si>
  <si>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</si>
  <si>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</si>
  <si>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</si>
  <si>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</si>
  <si>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</si>
  <si>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</si>
  <si>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</si>
  <si>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</si>
  <si>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</si>
  <si>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</si>
  <si>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</si>
  <si>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</si>
  <si>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</si>
  <si>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</si>
  <si>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</si>
  <si>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</si>
  <si>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</si>
  <si>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</si>
  <si>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</si>
  <si>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</si>
  <si>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</si>
  <si>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</si>
  <si>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</si>
  <si>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</si>
  <si>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</si>
  <si>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</si>
  <si>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</si>
  <si>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</si>
  <si>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</si>
  <si>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</si>
  <si>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</si>
  <si>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</si>
  <si>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</si>
  <si>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</si>
  <si>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</si>
  <si>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</si>
  <si>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</si>
  <si>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</si>
  <si>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</si>
  <si>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</si>
  <si>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</si>
  <si>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</si>
  <si>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</si>
  <si>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</si>
  <si>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</si>
  <si>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</si>
  <si>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</si>
  <si>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</si>
  <si>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</si>
  <si>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</si>
  <si>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</si>
  <si>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</si>
  <si>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</si>
  <si>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</si>
  <si>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</si>
  <si>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</si>
  <si>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</si>
  <si>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</si>
  <si>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</si>
  <si>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</si>
  <si>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</si>
  <si>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</si>
  <si>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</si>
  <si>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</si>
  <si>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</si>
  <si>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</si>
  <si>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</si>
  <si>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</si>
  <si>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</si>
  <si>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</si>
  <si>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</si>
  <si>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</si>
  <si>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</si>
  <si>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</si>
  <si>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</si>
  <si>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</si>
  <si>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</si>
  <si>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</si>
  <si>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</si>
  <si>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</si>
  <si>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</si>
  <si>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</si>
  <si>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</si>
  <si>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</si>
  <si>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</si>
  <si>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</si>
  <si>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</si>
  <si>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</si>
  <si>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</si>
  <si>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</si>
  <si>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</si>
  <si>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</si>
  <si>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</si>
  <si>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</si>
  <si>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</si>
  <si>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</si>
  <si>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</si>
  <si>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</si>
  <si>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</si>
  <si>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</si>
  <si>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</si>
  <si>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</si>
  <si>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</si>
  <si>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</si>
  <si>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</si>
  <si>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</si>
  <si>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</si>
  <si>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</si>
  <si>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</si>
  <si>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</si>
  <si>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</si>
  <si>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</si>
  <si>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</si>
  <si>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</si>
  <si>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</si>
  <si>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</si>
  <si>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</si>
  <si>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</si>
  <si>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</si>
  <si>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</si>
  <si>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</si>
  <si>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</si>
  <si>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</si>
  <si>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</si>
  <si>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</si>
  <si>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</si>
  <si>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</si>
  <si>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</si>
  <si>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</si>
  <si>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</si>
  <si>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</si>
  <si>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</si>
  <si>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</si>
  <si>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</si>
  <si>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</si>
  <si>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</si>
  <si>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</si>
  <si>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</si>
  <si>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</si>
  <si>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</si>
  <si>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</si>
  <si>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</si>
  <si>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</si>
  <si>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</si>
  <si>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</si>
  <si>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</si>
  <si>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</si>
  <si>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</si>
  <si>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</si>
  <si>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</si>
  <si>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</si>
  <si>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</si>
  <si>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</si>
  <si>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</si>
  <si>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</si>
  <si>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</si>
  <si>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</si>
  <si>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</si>
  <si>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</si>
  <si>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</si>
  <si>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</si>
  <si>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</si>
  <si>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</si>
  <si>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</si>
  <si>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</si>
  <si>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</si>
  <si>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</si>
  <si>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</si>
  <si>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</si>
  <si>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</si>
  <si>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</si>
  <si>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</si>
  <si>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</si>
  <si>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</si>
  <si>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</si>
  <si>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</si>
  <si>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</si>
  <si>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</si>
  <si>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</si>
  <si>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</si>
  <si>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</si>
  <si>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</si>
  <si>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</si>
  <si>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</si>
  <si>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</si>
  <si>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</si>
  <si>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</si>
  <si>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</si>
  <si>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</si>
  <si>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</si>
  <si>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</si>
  <si>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</si>
  <si>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</si>
  <si>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</si>
  <si>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</si>
  <si>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</si>
  <si>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</si>
  <si>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</si>
  <si>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</si>
  <si>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</si>
  <si>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</si>
  <si>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</si>
  <si>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</si>
  <si>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</si>
  <si>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</si>
  <si>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</si>
  <si>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</si>
  <si>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</si>
  <si>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</si>
  <si>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</si>
  <si>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</si>
  <si>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</si>
  <si>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</si>
  <si>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</si>
  <si>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</si>
  <si>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</si>
  <si>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</si>
  <si>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</si>
  <si>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</si>
  <si>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</si>
  <si>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</si>
  <si>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</si>
  <si>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</si>
  <si>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</si>
  <si>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</si>
  <si>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</si>
  <si>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</si>
  <si>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</si>
  <si>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</si>
  <si>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</si>
  <si>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</si>
  <si>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</si>
  <si>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</si>
  <si>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</si>
  <si>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</si>
  <si>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</si>
  <si>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</si>
  <si>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</si>
  <si>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</si>
  <si>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</si>
  <si>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</si>
  <si>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</si>
  <si>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</si>
  <si>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</si>
  <si>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</si>
  <si>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</si>
  <si>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</si>
  <si>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</si>
  <si>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</si>
  <si>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</si>
  <si>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</si>
  <si>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</si>
  <si>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</si>
  <si>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</si>
  <si>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</si>
  <si>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</si>
  <si>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</si>
  <si>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</si>
  <si>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</si>
  <si>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</si>
  <si>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</si>
  <si>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</si>
  <si>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</si>
  <si>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</si>
  <si>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</si>
  <si>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</si>
  <si>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</si>
  <si>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</si>
  <si>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</si>
  <si>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</si>
  <si>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</si>
  <si>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</si>
  <si>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</si>
  <si>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</si>
  <si>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</si>
  <si>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</si>
  <si>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</si>
  <si>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</si>
  <si>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</si>
  <si>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</si>
  <si>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</si>
  <si>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</si>
  <si>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</si>
  <si>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</si>
  <si>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</si>
  <si>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</si>
  <si>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</si>
  <si>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</si>
  <si>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</si>
  <si>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</si>
  <si>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</si>
  <si>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</si>
  <si>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</si>
  <si>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</si>
  <si>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</si>
  <si>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</si>
  <si>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</si>
  <si>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</si>
  <si>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</si>
  <si>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</si>
  <si>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</si>
  <si>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</si>
  <si>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</si>
  <si>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</si>
  <si>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</si>
  <si>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</si>
  <si>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</si>
  <si>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</si>
  <si>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</si>
  <si>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</si>
  <si>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</si>
  <si>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</si>
  <si>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</si>
  <si>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</si>
  <si>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</si>
  <si>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</si>
  <si>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</si>
  <si>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</si>
  <si>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</si>
  <si>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</si>
  <si>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</si>
  <si>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</si>
  <si>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</si>
  <si>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</si>
  <si>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</si>
  <si>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</si>
  <si>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</si>
  <si>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</si>
  <si>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</si>
  <si>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</si>
  <si>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</si>
  <si>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</si>
  <si>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</si>
  <si>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</si>
  <si>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</si>
  <si>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</si>
  <si>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</si>
  <si>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</si>
  <si>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</si>
  <si>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</si>
  <si>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</si>
  <si>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</si>
  <si>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</si>
  <si>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</si>
  <si>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</si>
  <si>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</si>
  <si>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</si>
  <si>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</si>
  <si>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</si>
  <si>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</si>
  <si>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</si>
  <si>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</si>
  <si>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</si>
  <si>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</si>
  <si>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</si>
  <si>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</si>
  <si>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</si>
  <si>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</si>
  <si>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</si>
  <si>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</si>
  <si>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</si>
  <si>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</si>
  <si>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</si>
  <si>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</si>
  <si>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</si>
  <si>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</si>
  <si>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</si>
  <si>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</si>
  <si>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</si>
  <si>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</si>
  <si>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</si>
  <si>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</si>
  <si>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</si>
  <si>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</si>
  <si>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</si>
  <si>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</si>
  <si>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</si>
  <si>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</si>
  <si>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</si>
  <si>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</si>
  <si>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</si>
  <si>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</si>
  <si>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</si>
  <si>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</si>
  <si>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</si>
  <si>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</si>
  <si>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</si>
  <si>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</si>
  <si>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</si>
  <si>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</si>
  <si>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</si>
  <si>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</si>
  <si>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</si>
  <si>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</si>
  <si>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</si>
  <si>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</si>
  <si>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</si>
  <si>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</si>
  <si>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</si>
  <si>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</si>
  <si>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</si>
  <si>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</si>
  <si>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</si>
  <si>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</si>
  <si>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</si>
  <si>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</si>
  <si>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</si>
  <si>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</si>
  <si>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</si>
  <si>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</si>
  <si>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</si>
  <si>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</si>
  <si>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</si>
  <si>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</si>
  <si>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</si>
  <si>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</si>
  <si>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</si>
  <si>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</si>
  <si>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</si>
  <si>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</si>
  <si>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</si>
  <si>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</si>
  <si>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</si>
  <si>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</si>
  <si>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</si>
  <si>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</si>
  <si>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</si>
  <si>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</si>
  <si>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</si>
  <si>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</si>
  <si>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</si>
  <si>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</si>
  <si>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</si>
  <si>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</si>
  <si>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</si>
  <si>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</si>
  <si>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</si>
  <si>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</si>
  <si>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</si>
  <si>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</si>
  <si>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</si>
  <si>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</si>
  <si>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</si>
  <si>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</si>
  <si>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</si>
  <si>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</si>
  <si>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</si>
  <si>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</si>
  <si>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</si>
  <si>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</si>
  <si>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</si>
  <si>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</si>
  <si>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</si>
  <si>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</si>
  <si>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</si>
  <si>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</si>
  <si>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</si>
  <si>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</si>
  <si>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</si>
  <si>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</si>
  <si>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</si>
  <si>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</si>
  <si>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</si>
  <si>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</si>
  <si>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</si>
  <si>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</si>
  <si>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</si>
  <si>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</si>
  <si>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</si>
  <si>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</si>
  <si>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</si>
  <si>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</si>
  <si>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</si>
  <si>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</si>
  <si>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</si>
  <si>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</si>
  <si>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</si>
  <si>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</si>
  <si>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</si>
  <si>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</si>
  <si>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</si>
  <si>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</si>
  <si>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</si>
  <si>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</si>
  <si>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</si>
  <si>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</si>
  <si>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</si>
  <si>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</si>
  <si>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</si>
  <si>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</si>
  <si>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</si>
  <si>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</si>
  <si>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</si>
  <si>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</si>
  <si>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</si>
  <si>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</si>
  <si>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</si>
  <si>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</si>
  <si>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</si>
  <si>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</si>
  <si>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</si>
  <si>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</si>
  <si>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</si>
  <si>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</si>
  <si>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</si>
  <si>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</si>
  <si>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</si>
  <si>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</si>
  <si>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</si>
  <si>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</si>
  <si>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</si>
  <si>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</si>
  <si>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</si>
  <si>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</si>
  <si>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</si>
  <si>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</si>
  <si>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</si>
  <si>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</si>
  <si>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</si>
  <si>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</si>
  <si>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</si>
  <si>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</si>
  <si>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</si>
  <si>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</si>
  <si>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</si>
  <si>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</si>
  <si>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</si>
  <si>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</si>
  <si>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</si>
  <si>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</si>
  <si>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</si>
  <si>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</si>
  <si>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</si>
  <si>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</si>
  <si>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</si>
  <si>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</si>
  <si>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</si>
  <si>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</si>
  <si>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</si>
  <si>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</si>
  <si>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</si>
  <si>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</si>
  <si>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</si>
  <si>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</si>
  <si>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</si>
  <si>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</si>
  <si>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</si>
  <si>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</si>
  <si>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</si>
  <si>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</si>
  <si>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</si>
  <si>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</si>
  <si>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</si>
  <si>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</si>
  <si>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</si>
  <si>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</si>
  <si>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</si>
  <si>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</si>
  <si>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</si>
  <si>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</si>
  <si>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</si>
  <si>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</si>
  <si>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</si>
  <si>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</si>
  <si>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</si>
  <si>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</si>
  <si>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</si>
  <si>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</si>
  <si>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</si>
  <si>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</si>
  <si>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</si>
  <si>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</si>
  <si>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</si>
  <si>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</si>
  <si>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</si>
  <si>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</si>
  <si>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</si>
  <si>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</si>
  <si>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</si>
  <si>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</si>
  <si>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</si>
  <si>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</si>
  <si>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</si>
  <si>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</si>
  <si>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</si>
  <si>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</si>
  <si>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</si>
  <si>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</si>
  <si>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</si>
  <si>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</si>
  <si>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</si>
  <si>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</si>
  <si>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</si>
  <si>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</si>
  <si>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</si>
  <si>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</si>
  <si>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</si>
  <si>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</si>
  <si>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</si>
  <si>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</si>
  <si>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</si>
  <si>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</si>
  <si>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</si>
  <si>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</si>
  <si>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</si>
  <si>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</si>
  <si>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</si>
  <si>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</si>
  <si>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</si>
  <si>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</si>
  <si>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</si>
  <si>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</si>
  <si>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</si>
  <si>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</si>
  <si>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</si>
  <si>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</si>
  <si>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</si>
  <si>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</si>
  <si>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</si>
  <si>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</si>
  <si>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</si>
  <si>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</si>
  <si>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</si>
  <si>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</si>
  <si>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</si>
  <si>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</si>
  <si>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</si>
  <si>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</si>
  <si>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</si>
  <si>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</si>
  <si>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</si>
  <si>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</si>
  <si>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</si>
  <si>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</si>
  <si>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</si>
  <si>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</si>
  <si>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</si>
  <si>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</si>
  <si>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</si>
  <si>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</si>
  <si>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</si>
  <si>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</si>
  <si>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</si>
  <si>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</si>
  <si>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</si>
  <si>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</si>
  <si>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</si>
  <si>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</si>
  <si>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</si>
  <si>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</si>
  <si>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</si>
  <si>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</si>
  <si>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</si>
  <si>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</si>
  <si>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</si>
  <si>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</si>
  <si>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</si>
  <si>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</si>
  <si>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</si>
  <si>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</si>
  <si>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</si>
  <si>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</si>
  <si>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</si>
  <si>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</si>
  <si>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</si>
  <si>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</si>
  <si>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</si>
  <si>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</si>
  <si>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</si>
  <si>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</si>
  <si>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</si>
  <si>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</si>
  <si>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</si>
  <si>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</si>
  <si>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</si>
  <si>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</si>
  <si>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</si>
  <si>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</si>
  <si>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</si>
  <si>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</si>
  <si>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</si>
  <si>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</si>
  <si>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</si>
  <si>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</si>
  <si>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</si>
  <si>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</si>
  <si>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</si>
  <si>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</si>
  <si>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</si>
  <si>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</si>
  <si>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</si>
  <si>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</si>
  <si>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</si>
  <si>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</si>
  <si>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</si>
  <si>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</si>
  <si>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</si>
  <si>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</si>
  <si>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</si>
  <si>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</si>
  <si>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</si>
  <si>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</si>
  <si>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</si>
  <si>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</si>
  <si>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</si>
  <si>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</si>
  <si>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</si>
  <si>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</si>
  <si>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</si>
  <si>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</si>
  <si>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</si>
  <si>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</si>
  <si>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</si>
  <si>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</si>
  <si>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</si>
  <si>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</si>
  <si>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</si>
  <si>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</si>
  <si>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</si>
  <si>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</si>
  <si>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</si>
  <si>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</si>
  <si>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</si>
  <si>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</si>
  <si>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</si>
  <si>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</si>
  <si>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</si>
  <si>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</si>
  <si>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</si>
  <si>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</si>
  <si>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</si>
  <si>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</si>
  <si>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</si>
  <si>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</si>
  <si>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</si>
  <si>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</si>
  <si>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</si>
  <si>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</si>
  <si>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</si>
  <si>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</si>
  <si>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</si>
  <si>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</si>
  <si>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</si>
  <si>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</si>
  <si>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</si>
  <si>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</si>
  <si>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</si>
  <si>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</si>
  <si>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</si>
  <si>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</si>
  <si>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</si>
  <si>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</si>
  <si>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</si>
  <si>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</si>
  <si>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</si>
  <si>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</si>
  <si>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</si>
  <si>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</si>
  <si>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</si>
  <si>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</si>
  <si>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</si>
  <si>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</si>
  <si>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</si>
  <si>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</si>
  <si>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</si>
  <si>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</si>
  <si>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</si>
  <si>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</si>
  <si>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</si>
  <si>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</si>
  <si>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</si>
  <si>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</si>
  <si>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</si>
  <si>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</si>
  <si>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</si>
  <si>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</si>
  <si>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</si>
  <si>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</si>
  <si>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</si>
  <si>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</si>
  <si>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</si>
  <si>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</si>
  <si>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</si>
  <si>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</si>
  <si>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</si>
  <si>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</si>
  <si>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</si>
  <si>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</si>
  <si>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</si>
  <si>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</si>
  <si>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</si>
  <si>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</si>
  <si>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</si>
  <si>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</si>
  <si>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</si>
  <si>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</si>
  <si>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</si>
  <si>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</si>
  <si>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</si>
  <si>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</si>
  <si>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</si>
  <si>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</si>
  <si>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</si>
  <si>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</si>
  <si>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</si>
  <si>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</si>
  <si>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</si>
  <si>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</si>
  <si>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</si>
  <si>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</si>
  <si>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</si>
  <si>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</si>
  <si>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</si>
  <si>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</si>
  <si>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</si>
  <si>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</si>
  <si>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</si>
  <si>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</si>
  <si>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</si>
  <si>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</si>
  <si>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</si>
  <si>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</si>
  <si>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</si>
  <si>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</si>
  <si>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</si>
  <si>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</si>
  <si>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</si>
  <si>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</si>
  <si>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</si>
  <si>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</si>
  <si>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</si>
  <si>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</si>
  <si>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</si>
  <si>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</si>
  <si>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</si>
  <si>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</si>
  <si>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</si>
  <si>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</si>
  <si>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</si>
  <si>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</si>
  <si>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</si>
  <si>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</si>
  <si>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</si>
  <si>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</si>
  <si>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</si>
  <si>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</si>
  <si>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</si>
  <si>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</si>
  <si>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</si>
  <si>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</si>
  <si>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</si>
  <si>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</si>
  <si>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</si>
  <si>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</si>
  <si>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</si>
  <si>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</si>
  <si>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</si>
  <si>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</si>
  <si>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</si>
  <si>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</si>
  <si>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</si>
  <si>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</si>
  <si>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</si>
  <si>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</si>
  <si>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</si>
  <si>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</si>
  <si>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</si>
  <si>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</si>
  <si>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</si>
  <si>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</si>
  <si>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</si>
  <si>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</si>
  <si>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</si>
  <si>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</si>
  <si>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</si>
  <si>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</si>
  <si>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</si>
  <si>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</si>
  <si>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</si>
  <si>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</si>
  <si>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</si>
  <si>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</si>
  <si>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</si>
  <si>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</si>
  <si>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</si>
  <si>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</si>
  <si>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</si>
  <si>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</si>
  <si>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</si>
  <si>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</si>
  <si>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</si>
  <si>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</si>
  <si>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</si>
  <si>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</si>
  <si>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</si>
  <si>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</si>
  <si>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</si>
  <si>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</si>
  <si>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</si>
  <si>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</si>
  <si>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</si>
  <si>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</si>
  <si>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</si>
  <si>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</si>
  <si>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</si>
  <si>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</si>
  <si>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</si>
  <si>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</si>
  <si>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</si>
  <si>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</si>
  <si>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</si>
  <si>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</si>
  <si>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</si>
  <si>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</si>
  <si>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</si>
  <si>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</si>
  <si>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</si>
  <si>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</si>
  <si>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</si>
  <si>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</si>
  <si>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</si>
  <si>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</si>
  <si>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</si>
  <si>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</si>
  <si>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</si>
  <si>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</si>
  <si>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</si>
  <si>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</si>
  <si>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</si>
  <si>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</si>
  <si>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</si>
  <si>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</si>
  <si>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</si>
  <si>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</si>
  <si>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</si>
  <si>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</si>
  <si>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</si>
  <si>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</si>
  <si>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</si>
  <si>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</si>
  <si>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</si>
  <si>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</si>
  <si>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</si>
  <si>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</si>
  <si>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</si>
  <si>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</si>
  <si>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</si>
  <si>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</si>
  <si>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</si>
  <si>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</si>
  <si>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</si>
  <si>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</si>
  <si>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</si>
  <si>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</si>
  <si>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</si>
  <si>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</si>
  <si>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</si>
  <si>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</si>
  <si>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</si>
  <si>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</si>
  <si>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</si>
  <si>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</si>
  <si>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</si>
  <si>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</si>
  <si>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</si>
  <si>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</si>
  <si>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</si>
  <si>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</si>
  <si>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</si>
  <si>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</si>
  <si>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</si>
  <si>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</si>
  <si>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</si>
  <si>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</si>
  <si>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</si>
  <si>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</si>
  <si>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</si>
  <si>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</si>
  <si>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</si>
  <si>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</si>
  <si>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</si>
  <si>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</si>
  <si>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</si>
  <si>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</si>
  <si>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</si>
  <si>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</si>
  <si>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</si>
  <si>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</si>
  <si>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</si>
  <si>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</si>
  <si>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</si>
  <si>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</si>
  <si>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</si>
  <si>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</si>
  <si>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</si>
  <si>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</si>
  <si>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</si>
  <si>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</si>
  <si>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</si>
  <si>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</si>
  <si>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</si>
  <si>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</si>
  <si>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</si>
  <si>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</si>
  <si>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</si>
  <si>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</si>
  <si>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</si>
  <si>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</si>
  <si>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</si>
  <si>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</si>
  <si>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</si>
  <si>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</si>
  <si>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</si>
  <si>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</si>
  <si>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</si>
  <si>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</si>
  <si>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</si>
  <si>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</si>
  <si>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</si>
  <si>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</si>
  <si>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</si>
  <si>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</si>
  <si>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</si>
  <si>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</si>
  <si>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</si>
  <si>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</si>
  <si>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</si>
  <si>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</si>
  <si>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</si>
  <si>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</si>
  <si>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</si>
  <si>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</si>
  <si>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</si>
  <si>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</si>
  <si>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</si>
  <si>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</si>
  <si>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</si>
  <si>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</si>
  <si>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</si>
  <si>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</si>
  <si>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</si>
  <si>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</si>
  <si>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</si>
  <si>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</si>
  <si>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</si>
  <si>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</si>
  <si>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</si>
  <si>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</si>
  <si>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</si>
  <si>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</si>
  <si>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</si>
  <si>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</si>
  <si>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</si>
  <si>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</si>
  <si>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</si>
  <si>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</si>
  <si>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</si>
  <si>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</si>
  <si>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</si>
  <si>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</si>
  <si>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</si>
  <si>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</si>
  <si>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</si>
  <si>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</si>
  <si>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</si>
  <si>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</si>
  <si>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</si>
  <si>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</si>
  <si>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</si>
  <si>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</si>
  <si>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</si>
  <si>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</si>
  <si>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</si>
  <si>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</si>
  <si>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</si>
  <si>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</si>
  <si>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</si>
  <si>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</si>
  <si>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</si>
  <si>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</si>
  <si>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</si>
  <si>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</si>
  <si>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</si>
  <si>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</si>
  <si>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</si>
  <si>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</si>
  <si>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</si>
  <si>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</si>
  <si>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</si>
  <si>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</si>
  <si>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</si>
  <si>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</si>
  <si>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</si>
  <si>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</si>
  <si>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</si>
  <si>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</si>
  <si>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</si>
  <si>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</si>
  <si>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</si>
  <si>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</si>
  <si>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</si>
  <si>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</si>
  <si>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</si>
  <si>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</si>
  <si>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</si>
  <si>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</si>
  <si>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</si>
  <si>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</si>
  <si>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</si>
  <si>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</si>
  <si>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</si>
  <si>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</si>
  <si>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</si>
  <si>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</si>
  <si>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</si>
  <si>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</si>
  <si>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</si>
  <si>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</si>
  <si>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</si>
  <si>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</si>
  <si>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</si>
  <si>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</si>
  <si>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</si>
  <si>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</si>
  <si>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</si>
  <si>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</si>
  <si>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</si>
  <si>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</si>
  <si>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</si>
  <si>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</si>
  <si>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</si>
  <si>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</si>
  <si>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</si>
  <si>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</si>
  <si>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</si>
  <si>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</si>
  <si>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</si>
  <si>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</si>
  <si>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</si>
  <si>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</si>
  <si>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</si>
  <si>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</si>
  <si>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</si>
  <si>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</si>
  <si>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</si>
  <si>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</si>
  <si>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</si>
  <si>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</si>
  <si>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</si>
  <si>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</si>
  <si>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</si>
  <si>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</si>
  <si>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</si>
  <si>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</si>
  <si>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</si>
  <si>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</si>
  <si>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</si>
  <si>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</si>
  <si>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</si>
  <si>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</si>
  <si>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</si>
  <si>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</si>
  <si>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</si>
  <si>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</si>
  <si>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</si>
  <si>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</si>
  <si>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</si>
  <si>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</si>
  <si>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</si>
  <si>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</si>
  <si>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</si>
  <si>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</si>
  <si>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</si>
  <si>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</si>
  <si>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</si>
  <si>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</si>
  <si>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</si>
  <si>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</si>
  <si>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</si>
  <si>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</si>
  <si>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</si>
  <si>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</si>
  <si>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</si>
  <si>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</si>
  <si>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</si>
  <si>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</si>
  <si>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</si>
  <si>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</si>
  <si>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</si>
  <si>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</si>
  <si>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</si>
  <si>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</si>
  <si>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</si>
  <si>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</si>
  <si>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</si>
  <si>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</si>
  <si>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</si>
  <si>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</si>
  <si>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</si>
  <si>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</si>
  <si>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</si>
  <si>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</si>
  <si>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</si>
  <si>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</si>
  <si>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</si>
  <si>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</si>
  <si>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</si>
  <si>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</si>
  <si>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</si>
  <si>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</si>
  <si>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</si>
  <si>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</si>
  <si>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</si>
  <si>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</si>
  <si>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</si>
  <si>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</si>
  <si>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</si>
  <si>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</si>
  <si>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</si>
  <si>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</si>
  <si>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</si>
  <si>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</si>
  <si>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</si>
  <si>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</si>
  <si>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</si>
  <si>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</si>
  <si>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</si>
  <si>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</si>
  <si>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</si>
  <si>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</si>
  <si>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</si>
  <si>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</si>
  <si>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</si>
  <si>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</si>
  <si>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</si>
  <si>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</si>
  <si>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</si>
  <si>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</si>
  <si>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</si>
  <si>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</si>
  <si>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</si>
  <si>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</si>
  <si>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</si>
  <si>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</si>
  <si>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</si>
  <si>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</si>
  <si>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</si>
  <si>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</si>
  <si>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</si>
  <si>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</si>
  <si>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</si>
  <si>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</si>
  <si>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</si>
  <si>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</si>
  <si>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</si>
  <si>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</si>
  <si>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</si>
  <si>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</si>
  <si>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</si>
  <si>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</si>
  <si>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</si>
  <si>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</si>
  <si>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</si>
  <si>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</si>
  <si>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</si>
  <si>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</si>
  <si>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</si>
  <si>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</si>
  <si>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</si>
  <si>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</si>
  <si>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</si>
  <si>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</si>
  <si>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</si>
  <si>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</si>
  <si>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</si>
  <si>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</si>
  <si>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</si>
  <si>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</si>
  <si>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</si>
  <si>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</si>
  <si>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</si>
  <si>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</si>
  <si>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</si>
  <si>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</si>
  <si>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</si>
  <si>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</si>
  <si>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</si>
  <si>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</si>
  <si>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</si>
  <si>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</si>
  <si>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</si>
  <si>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</si>
  <si>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</si>
  <si>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</si>
  <si>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</si>
  <si>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</si>
  <si>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</si>
  <si>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</si>
  <si>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</si>
  <si>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</si>
  <si>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</si>
  <si>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</si>
  <si>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</si>
  <si>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</si>
  <si>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</si>
  <si>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</si>
  <si>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</si>
  <si>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</si>
  <si>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</si>
  <si>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</si>
  <si>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</si>
  <si>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</si>
  <si>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</si>
  <si>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</si>
  <si>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</si>
  <si>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</si>
  <si>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</si>
  <si>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</si>
  <si>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</si>
  <si>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</si>
  <si>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</si>
  <si>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</si>
  <si>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</si>
  <si>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</si>
  <si>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</si>
  <si>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</si>
  <si>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</si>
  <si>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</si>
  <si>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</si>
  <si>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</si>
  <si>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</si>
  <si>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</si>
  <si>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</si>
  <si>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</si>
  <si>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</si>
  <si>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</si>
  <si>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</si>
  <si>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</si>
  <si>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</si>
  <si>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</si>
  <si>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</si>
  <si>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</si>
  <si>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</si>
  <si>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</si>
  <si>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</si>
  <si>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</si>
  <si>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</si>
  <si>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</si>
  <si>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</si>
  <si>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</si>
  <si>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</si>
  <si>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</si>
  <si>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</si>
  <si>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</si>
  <si>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</si>
  <si>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</si>
  <si>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</si>
  <si>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</si>
  <si>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</si>
  <si>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</si>
  <si>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</si>
  <si>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</si>
  <si>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</si>
  <si>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</si>
  <si>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</si>
  <si>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</si>
  <si>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</si>
  <si>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</si>
  <si>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</si>
  <si>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</si>
  <si>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</si>
  <si>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</si>
  <si>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</si>
  <si>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</si>
  <si>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</si>
  <si>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</si>
  <si>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</si>
  <si>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</si>
  <si>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</si>
  <si>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</si>
  <si>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</si>
  <si>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</si>
  <si>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</si>
  <si>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</si>
  <si>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</si>
  <si>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</si>
  <si>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</si>
  <si>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</si>
  <si>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</si>
  <si>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</si>
  <si>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</si>
  <si>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</si>
  <si>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</si>
  <si>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</si>
  <si>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</si>
  <si>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</si>
  <si>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</si>
  <si>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</si>
  <si>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</si>
  <si>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</si>
  <si>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</si>
  <si>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</si>
  <si>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</si>
  <si>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</si>
  <si>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</si>
  <si>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</si>
  <si>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</si>
  <si>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</si>
  <si>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</si>
  <si>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</si>
  <si>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</si>
  <si>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</si>
  <si>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</si>
  <si>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</si>
  <si>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</si>
  <si>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</si>
  <si>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</si>
  <si>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</si>
  <si>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</si>
  <si>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</si>
  <si>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</si>
  <si>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</si>
  <si>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</si>
  <si>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</si>
  <si>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</si>
  <si>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</si>
  <si>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</si>
  <si>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</si>
  <si>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</si>
  <si>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</si>
  <si>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</si>
  <si>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</si>
  <si>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</si>
  <si>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</si>
  <si>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</si>
  <si>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</si>
  <si>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</si>
  <si>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</si>
  <si>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</si>
  <si>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</si>
  <si>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</si>
  <si>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</si>
  <si>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</si>
  <si>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</si>
  <si>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</si>
  <si>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</si>
  <si>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</si>
  <si>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</si>
  <si>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</si>
  <si>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</si>
  <si>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</si>
  <si>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</si>
  <si>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</si>
  <si>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</si>
  <si>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</si>
  <si>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</si>
  <si>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</si>
  <si>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</si>
  <si>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</si>
  <si>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</si>
  <si>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</si>
  <si>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</si>
  <si>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</si>
  <si>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</si>
  <si>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</si>
  <si>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</si>
  <si>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</si>
  <si>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</si>
  <si>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</si>
  <si>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</si>
  <si>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</si>
  <si>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</si>
  <si>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</si>
  <si>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</si>
  <si>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</si>
  <si>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</si>
  <si>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</si>
  <si>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</si>
  <si>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</si>
  <si>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</si>
  <si>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</si>
  <si>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</si>
  <si>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</si>
  <si>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</si>
  <si>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</si>
  <si>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</si>
  <si>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</si>
  <si>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</si>
  <si>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</si>
  <si>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</si>
  <si>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</si>
  <si>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</si>
  <si>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</si>
  <si>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</si>
  <si>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</si>
  <si>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</si>
  <si>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</si>
  <si>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</si>
  <si>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</si>
  <si>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</si>
  <si>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</si>
  <si>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</si>
  <si>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</si>
  <si>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</si>
  <si>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</si>
  <si>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</si>
  <si>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</si>
  <si>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</si>
  <si>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</si>
  <si>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</si>
  <si>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</si>
  <si>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</si>
  <si>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</si>
  <si>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</si>
  <si>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</si>
  <si>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</si>
  <si>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</si>
  <si>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</si>
  <si>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</si>
  <si>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</si>
  <si>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</si>
  <si>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</si>
  <si>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</si>
  <si>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</si>
  <si>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</si>
  <si>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</si>
  <si>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</si>
  <si>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</si>
  <si>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</si>
  <si>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</si>
  <si>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</si>
  <si>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</si>
  <si>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</si>
  <si>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</si>
  <si>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</si>
  <si>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</si>
  <si>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</si>
  <si>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</si>
  <si>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</si>
  <si>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</si>
  <si>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</si>
  <si>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</si>
  <si>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</si>
  <si>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</si>
  <si>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</si>
  <si>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</si>
  <si>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</si>
  <si>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</si>
  <si>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</si>
  <si>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</si>
  <si>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</si>
  <si>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</si>
  <si>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</si>
  <si>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</si>
  <si>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</si>
  <si>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</si>
  <si>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</si>
  <si>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</si>
  <si>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</si>
  <si>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</si>
  <si>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</si>
  <si>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</si>
  <si>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</si>
  <si>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</si>
  <si>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</si>
  <si>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</si>
  <si>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</si>
  <si>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</si>
  <si>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</si>
  <si>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</si>
  <si>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</si>
  <si>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</si>
  <si>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</si>
  <si>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</si>
  <si>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</si>
  <si>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</si>
  <si>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</si>
  <si>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</si>
  <si>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</si>
  <si>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</si>
  <si>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</si>
  <si>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</si>
  <si>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</si>
  <si>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</si>
  <si>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</si>
  <si>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</si>
  <si>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</si>
  <si>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</si>
  <si>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</si>
  <si>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</si>
  <si>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</si>
  <si>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</si>
  <si>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</si>
  <si>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</si>
  <si>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</si>
  <si>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</si>
  <si>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</si>
  <si>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</si>
  <si>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</si>
  <si>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</si>
  <si>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</si>
  <si>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</si>
  <si>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</si>
  <si>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</si>
  <si>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</si>
  <si>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</si>
  <si>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</si>
  <si>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</si>
  <si>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</si>
  <si>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</si>
  <si>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</si>
  <si>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</si>
  <si>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</si>
  <si>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</si>
  <si>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</si>
  <si>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</si>
  <si>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</si>
  <si>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</si>
  <si>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</si>
  <si>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</si>
  <si>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</si>
  <si>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</si>
  <si>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</si>
  <si>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</si>
  <si>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</si>
  <si>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</si>
  <si>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</si>
  <si>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</si>
  <si>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</si>
  <si>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</si>
  <si>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</si>
  <si>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</si>
  <si>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</si>
  <si>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</si>
  <si>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</si>
  <si>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</si>
  <si>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</si>
  <si>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</si>
  <si>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</si>
  <si>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</si>
  <si>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</si>
  <si>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</si>
  <si>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</si>
  <si>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</si>
  <si>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</si>
  <si>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</si>
  <si>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</si>
  <si>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</si>
  <si>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</si>
  <si>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</si>
  <si>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</si>
  <si>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</si>
  <si>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</si>
  <si>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</si>
  <si>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</si>
  <si>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</si>
  <si>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</si>
  <si>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</si>
  <si>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</si>
  <si>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</si>
  <si>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</si>
  <si>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</si>
  <si>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</si>
  <si>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</si>
  <si>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</si>
  <si>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</si>
  <si>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</si>
  <si>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</si>
  <si>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</si>
  <si>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</si>
  <si>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</si>
  <si>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</si>
  <si>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</si>
  <si>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</si>
  <si>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</si>
  <si>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</si>
  <si>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</si>
  <si>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</si>
  <si>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</si>
  <si>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</si>
  <si>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</si>
  <si>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</si>
  <si>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</si>
  <si>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</si>
  <si>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</si>
  <si>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</si>
  <si>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</si>
  <si>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</si>
  <si>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</si>
  <si>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</si>
  <si>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</si>
  <si>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</si>
  <si>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</si>
  <si>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</si>
  <si>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</si>
  <si>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</si>
  <si>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</si>
  <si>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</si>
  <si>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</si>
  <si>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</si>
  <si>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</si>
  <si>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</si>
  <si>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</si>
  <si>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</si>
  <si>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</si>
  <si>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</si>
  <si>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</si>
  <si>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</si>
  <si>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</si>
  <si>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</si>
  <si>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</si>
  <si>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</si>
  <si>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</si>
  <si>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</si>
  <si>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</si>
  <si>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</si>
  <si>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</si>
  <si>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</si>
  <si>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</si>
  <si>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</si>
  <si>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</si>
  <si>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</si>
  <si>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</si>
  <si>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</si>
  <si>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</si>
  <si>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</si>
  <si>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</si>
  <si>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</si>
  <si>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</si>
  <si>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</si>
  <si>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</si>
  <si>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</si>
  <si>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</si>
  <si>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</si>
  <si>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</si>
  <si>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</si>
  <si>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</si>
  <si>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</si>
  <si>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</si>
  <si>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</si>
  <si>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</si>
  <si>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</si>
  <si>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</si>
  <si>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</si>
  <si>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</si>
  <si>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</si>
  <si>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</si>
  <si>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</si>
  <si>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</si>
  <si>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</si>
  <si>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</si>
  <si>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</si>
  <si>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</si>
  <si>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</si>
  <si>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</si>
  <si>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</si>
  <si>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</si>
  <si>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</si>
  <si>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</si>
  <si>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</si>
  <si>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</si>
  <si>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</si>
  <si>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</si>
  <si>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</si>
  <si>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</si>
  <si>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</si>
  <si>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</si>
  <si>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</si>
  <si>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</si>
  <si>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</si>
  <si>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</si>
  <si>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</si>
  <si>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</si>
  <si>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</si>
  <si>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</si>
  <si>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</si>
  <si>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</si>
  <si>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</si>
  <si>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</si>
  <si>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</si>
  <si>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</si>
  <si>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</si>
  <si>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</si>
  <si>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</si>
  <si>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</si>
  <si>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</si>
  <si>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</si>
  <si>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</si>
  <si>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</si>
  <si>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</si>
  <si>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</si>
  <si>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</si>
  <si>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</si>
  <si>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</si>
  <si>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</si>
  <si>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</si>
  <si>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</si>
  <si>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</si>
  <si>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</si>
  <si>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</si>
  <si>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</si>
  <si>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</si>
  <si>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</si>
  <si>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</si>
  <si>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</si>
  <si>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</si>
  <si>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</si>
  <si>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</si>
  <si>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</si>
  <si>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</si>
  <si>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</si>
  <si>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</si>
  <si>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</si>
  <si>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</si>
  <si>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</si>
  <si>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</si>
  <si>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</si>
  <si>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</si>
  <si>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</si>
  <si>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</si>
  <si>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</si>
  <si>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</si>
  <si>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</si>
  <si>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</si>
  <si>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</si>
  <si>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</si>
  <si>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</si>
  <si>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</si>
  <si>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</si>
  <si>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</si>
  <si>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</si>
  <si>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</si>
  <si>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</si>
  <si>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</si>
  <si>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</si>
  <si>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</si>
  <si>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</si>
  <si>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</si>
  <si>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</si>
  <si>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</si>
  <si>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</si>
  <si>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</si>
  <si>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</si>
  <si>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</si>
  <si>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</si>
  <si>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</si>
  <si>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</si>
  <si>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</si>
  <si>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</si>
  <si>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</si>
  <si>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</si>
  <si>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</si>
  <si>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</si>
  <si>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</si>
  <si>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</si>
  <si>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</si>
  <si>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</si>
  <si>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</si>
  <si>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</si>
  <si>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</si>
  <si>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</si>
  <si>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</si>
  <si>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</si>
  <si>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</si>
  <si>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</si>
  <si>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</si>
  <si>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</si>
  <si>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</si>
  <si>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</si>
  <si>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</si>
  <si>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</si>
  <si>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</si>
  <si>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</si>
  <si>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</si>
  <si>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</si>
  <si>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</si>
  <si>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</si>
  <si>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</si>
  <si>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</si>
  <si>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</si>
  <si>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</si>
  <si>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</si>
  <si>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</si>
  <si>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</si>
  <si>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</si>
  <si>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</si>
  <si>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</si>
  <si>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</si>
  <si>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</si>
  <si>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</si>
  <si>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</si>
  <si>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</si>
  <si>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</si>
  <si>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</si>
  <si>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</si>
  <si>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</si>
  <si>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</si>
  <si>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</si>
  <si>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</si>
  <si>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</si>
  <si>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</si>
  <si>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</si>
  <si>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</si>
  <si>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</si>
  <si>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</si>
  <si>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</si>
  <si>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</si>
  <si>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</si>
  <si>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</si>
  <si>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</si>
  <si>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</si>
  <si>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</si>
  <si>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</si>
  <si>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</si>
  <si>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</si>
  <si>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</si>
  <si>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</si>
  <si>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</si>
  <si>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</si>
  <si>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</si>
  <si>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</si>
  <si>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</si>
  <si>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</si>
  <si>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</si>
  <si>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</si>
  <si>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</si>
  <si>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</si>
  <si>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</si>
  <si>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</si>
  <si>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</si>
  <si>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</si>
  <si>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</si>
  <si>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</si>
  <si>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</si>
  <si>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</si>
  <si>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</si>
  <si>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</si>
  <si>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</si>
  <si>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</si>
  <si>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</si>
  <si>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</si>
  <si>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</si>
  <si>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</si>
  <si>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</si>
  <si>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</si>
  <si>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</si>
  <si>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</si>
  <si>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</si>
  <si>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</si>
  <si>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</si>
  <si>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</si>
  <si>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</si>
  <si>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</si>
  <si>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</si>
  <si>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</si>
  <si>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</si>
  <si>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</si>
  <si>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</si>
  <si>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</si>
  <si>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</si>
  <si>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</si>
  <si>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</si>
  <si>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</si>
  <si>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</si>
  <si>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</si>
  <si>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</si>
  <si>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</si>
  <si>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</si>
  <si>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</si>
  <si>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</si>
  <si>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</si>
  <si>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</si>
  <si>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</si>
  <si>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</si>
  <si>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</si>
  <si>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</si>
  <si>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</si>
  <si>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</si>
  <si>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</si>
  <si>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</si>
  <si>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</si>
  <si>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</si>
  <si>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</si>
  <si>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</si>
  <si>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</si>
  <si>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</si>
  <si>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</si>
  <si>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</si>
  <si>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</si>
  <si>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</si>
  <si>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</si>
  <si>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</si>
  <si>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</si>
  <si>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</si>
  <si>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</si>
  <si>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</si>
  <si>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</si>
  <si>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</si>
  <si>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</si>
  <si>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</si>
  <si>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</si>
  <si>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</si>
  <si>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</si>
  <si>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</si>
  <si>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</si>
  <si>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</si>
  <si>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</si>
  <si>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</si>
  <si>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</si>
  <si>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</si>
  <si>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</si>
  <si>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</si>
  <si>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</si>
  <si>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</si>
  <si>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</si>
  <si>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</si>
  <si>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</si>
  <si>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</si>
  <si>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</si>
  <si>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</si>
  <si>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</si>
  <si>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</si>
  <si>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</si>
  <si>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</si>
  <si>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</si>
  <si>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</si>
  <si>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</si>
  <si>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</si>
  <si>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</si>
  <si>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</si>
  <si>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</si>
  <si>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</si>
  <si>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</si>
  <si>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</si>
  <si>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</si>
  <si>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</si>
  <si>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</si>
  <si>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</si>
  <si>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</si>
  <si>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</si>
  <si>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</si>
  <si>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</si>
  <si>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</si>
  <si>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</si>
  <si>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</si>
  <si>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</si>
  <si>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</si>
  <si>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</si>
  <si>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</si>
  <si>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</si>
  <si>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</si>
  <si>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</si>
  <si>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</si>
  <si>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</si>
  <si>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</si>
  <si>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</si>
  <si>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</si>
  <si>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</si>
  <si>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</si>
  <si>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</si>
  <si>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</si>
  <si>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</si>
  <si>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</si>
  <si>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</si>
  <si>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</si>
  <si>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</si>
  <si>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</si>
  <si>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</si>
  <si>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</si>
  <si>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</si>
  <si>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</si>
  <si>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</si>
  <si>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</si>
  <si>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</si>
  <si>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</si>
  <si>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</si>
  <si>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</si>
  <si>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</si>
  <si>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</si>
  <si>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</si>
  <si>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</si>
  <si>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</si>
  <si>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</si>
  <si>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</si>
  <si>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</si>
  <si>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</si>
  <si>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</si>
  <si>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</si>
  <si>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</si>
  <si>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</si>
  <si>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</si>
  <si>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</si>
  <si>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</si>
  <si>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</si>
  <si>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</si>
  <si>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</si>
  <si>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</si>
  <si>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</si>
  <si>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</si>
  <si>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</si>
  <si>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</si>
  <si>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</si>
  <si>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</si>
  <si>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</si>
  <si>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</si>
  <si>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</si>
  <si>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</si>
  <si>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</si>
  <si>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</si>
  <si>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</si>
  <si>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</si>
  <si>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</si>
  <si>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</si>
  <si>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</si>
  <si>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</si>
  <si>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</si>
  <si>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</si>
  <si>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</si>
  <si>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</si>
  <si>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</si>
  <si>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</si>
  <si>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</si>
  <si>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</si>
  <si>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</si>
  <si>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</si>
  <si>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</si>
  <si>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</si>
  <si>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</si>
  <si>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</si>
  <si>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</si>
  <si>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</si>
  <si>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</si>
  <si>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</si>
  <si>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</si>
  <si>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</si>
  <si>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</si>
  <si>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</si>
  <si>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</si>
  <si>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</si>
  <si>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</si>
  <si>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</si>
  <si>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</si>
  <si>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</si>
  <si>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</si>
  <si>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</si>
  <si>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</si>
  <si>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</si>
  <si>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</si>
  <si>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</si>
  <si>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</si>
  <si>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</si>
  <si>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</si>
  <si>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</si>
  <si>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</si>
  <si>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</si>
  <si>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</si>
  <si>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</si>
  <si>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</si>
  <si>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</si>
  <si>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</si>
  <si>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</si>
  <si>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</si>
  <si>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</si>
  <si>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</si>
  <si>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</si>
  <si>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</si>
  <si>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</si>
  <si>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</si>
  <si>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</si>
  <si>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</si>
  <si>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</si>
  <si>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</si>
  <si>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</si>
  <si>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</si>
  <si>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</si>
  <si>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</si>
  <si>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</si>
  <si>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</si>
  <si>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</si>
  <si>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</si>
  <si>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</si>
  <si>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</si>
  <si>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</si>
  <si>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</si>
  <si>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</si>
  <si>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</si>
  <si>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</si>
  <si>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</si>
  <si>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</si>
  <si>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</si>
  <si>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</si>
  <si>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</si>
  <si>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</si>
  <si>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</si>
  <si>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</si>
  <si>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</si>
  <si>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</si>
  <si>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</si>
  <si>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</si>
  <si>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</si>
  <si>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</si>
  <si>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</si>
  <si>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</si>
  <si>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</si>
  <si>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</si>
  <si>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</si>
  <si>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</si>
  <si>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</si>
  <si>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</si>
  <si>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</si>
  <si>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</si>
  <si>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</si>
  <si>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</si>
  <si>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</si>
  <si>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</si>
  <si>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</si>
  <si>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</si>
  <si>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</si>
  <si>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</si>
  <si>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</si>
  <si>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</si>
  <si>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</si>
  <si>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</si>
  <si>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</si>
  <si>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</si>
  <si>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</si>
  <si>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</si>
  <si>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</si>
  <si>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</si>
  <si>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</si>
  <si>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</si>
  <si>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</si>
  <si>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</si>
  <si>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</si>
  <si>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</si>
  <si>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</si>
  <si>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</si>
  <si>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</si>
  <si>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</si>
  <si>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</si>
  <si>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</si>
  <si>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</si>
  <si>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</si>
  <si>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</si>
  <si>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</si>
  <si>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</si>
  <si>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</si>
  <si>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</si>
  <si>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</si>
  <si>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</si>
  <si>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</si>
  <si>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</si>
  <si>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</si>
  <si>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</si>
  <si>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</si>
  <si>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</si>
  <si>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</si>
  <si>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</si>
  <si>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</si>
  <si>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</si>
  <si>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</si>
  <si>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</si>
  <si>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</si>
  <si>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</si>
  <si>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</si>
  <si>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</si>
  <si>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</si>
  <si>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</si>
  <si>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</si>
  <si>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</si>
  <si>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</si>
  <si>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</si>
  <si>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</si>
  <si>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</si>
  <si>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</si>
  <si>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</si>
  <si>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</si>
  <si>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</si>
  <si>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</si>
  <si>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</si>
  <si>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</si>
  <si>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</si>
  <si>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</si>
  <si>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</si>
  <si>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</si>
  <si>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</si>
  <si>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</si>
  <si>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</si>
  <si>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</si>
  <si>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</si>
  <si>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</si>
  <si>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</si>
  <si>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</si>
  <si>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</si>
  <si>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</si>
  <si>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</si>
  <si>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</si>
  <si>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</si>
  <si>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</si>
  <si>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</si>
  <si>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</si>
  <si>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</si>
  <si>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</si>
  <si>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</si>
  <si>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</si>
  <si>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</si>
  <si>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</si>
  <si>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</si>
  <si>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</si>
  <si>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</si>
  <si>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</si>
  <si>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</si>
  <si>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</si>
  <si>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</si>
  <si>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</si>
  <si>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</si>
  <si>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</si>
  <si>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</si>
  <si>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</si>
  <si>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</si>
  <si>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</si>
  <si>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</si>
  <si>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</si>
  <si>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</si>
  <si>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</si>
  <si>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</si>
  <si>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</si>
  <si>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</si>
  <si>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</si>
  <si>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</si>
  <si>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</si>
  <si>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</si>
  <si>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</si>
  <si>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</si>
  <si>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</si>
  <si>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</si>
  <si>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</si>
  <si>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</si>
  <si>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</si>
  <si>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</si>
  <si>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</si>
  <si>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</si>
  <si>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</si>
  <si>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</si>
  <si>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</si>
  <si>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</si>
  <si>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</si>
  <si>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</si>
  <si>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</si>
  <si>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</si>
  <si>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</si>
  <si>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</si>
  <si>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</si>
  <si>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</si>
  <si>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</si>
  <si>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</si>
  <si>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</si>
  <si>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</si>
  <si>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</si>
  <si>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</si>
  <si>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</si>
  <si>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</si>
  <si>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</si>
  <si>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</si>
  <si>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</si>
  <si>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</si>
  <si>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</si>
  <si>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</si>
  <si>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</si>
  <si>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</si>
  <si>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</si>
  <si>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</si>
  <si>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</si>
  <si>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</si>
  <si>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</si>
  <si>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</si>
  <si>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</si>
  <si>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</si>
  <si>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</si>
  <si>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</si>
  <si>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</si>
  <si>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</si>
  <si>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</si>
  <si>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</si>
  <si>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</si>
  <si>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</si>
  <si>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</si>
  <si>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</si>
  <si>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</si>
  <si>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</si>
  <si>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</si>
  <si>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</si>
  <si>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</si>
  <si>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</si>
  <si>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</si>
  <si>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</si>
  <si>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</si>
  <si>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</si>
  <si>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</si>
  <si>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</si>
  <si>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</si>
  <si>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</si>
  <si>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</si>
  <si>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</si>
  <si>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</si>
  <si>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</si>
  <si>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</si>
  <si>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</si>
  <si>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</si>
  <si>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</si>
  <si>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</si>
  <si>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</si>
  <si>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</si>
  <si>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</si>
  <si>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</si>
  <si>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</si>
  <si>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</si>
  <si>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</si>
  <si>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</si>
  <si>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</si>
  <si>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</si>
  <si>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</si>
  <si>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</si>
  <si>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</si>
  <si>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</si>
  <si>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</si>
  <si>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</si>
  <si>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</si>
  <si>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</si>
  <si>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</si>
  <si>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</si>
  <si>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</si>
  <si>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</si>
  <si>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</si>
  <si>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</si>
  <si>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</si>
  <si>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</si>
  <si>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</si>
  <si>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</si>
  <si>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</si>
  <si>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</si>
  <si>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</si>
  <si>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</si>
  <si>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</si>
  <si>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</si>
  <si>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</si>
  <si>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</si>
  <si>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</si>
  <si>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</si>
  <si>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</si>
  <si>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</si>
  <si>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</si>
  <si>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</si>
  <si>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</si>
  <si>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</si>
  <si>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</si>
  <si>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</si>
  <si>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</si>
  <si>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</si>
  <si>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</si>
  <si>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</si>
  <si>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</si>
  <si>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</si>
  <si>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</si>
  <si>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</si>
  <si>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</si>
  <si>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</si>
  <si>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</si>
  <si>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</si>
  <si>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</si>
  <si>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</si>
  <si>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</si>
  <si>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</si>
  <si>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</si>
  <si>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</si>
  <si>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</si>
  <si>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</si>
  <si>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</si>
  <si>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</si>
  <si>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</si>
  <si>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</si>
  <si>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</si>
  <si>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</si>
  <si>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</si>
  <si>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</si>
  <si>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</si>
  <si>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</si>
  <si>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</si>
  <si>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</si>
  <si>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</si>
  <si>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</si>
  <si>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</si>
  <si>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</si>
  <si>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</si>
  <si>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</si>
  <si>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</si>
  <si>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</si>
  <si>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</si>
  <si>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</si>
  <si>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</si>
  <si>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</si>
  <si>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</si>
  <si>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</si>
  <si>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</si>
  <si>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</si>
  <si>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</si>
  <si>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</si>
  <si>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</si>
  <si>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</si>
  <si>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</si>
  <si>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</si>
  <si>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</si>
  <si>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</si>
  <si>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</si>
  <si>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</si>
  <si>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</si>
  <si>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</si>
  <si>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</si>
  <si>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</si>
  <si>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</si>
  <si>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</si>
  <si>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</si>
  <si>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</si>
  <si>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</si>
  <si>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</si>
  <si>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</si>
  <si>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</si>
  <si>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</si>
  <si>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</si>
  <si>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</si>
  <si>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</si>
  <si>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</si>
  <si>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</si>
  <si>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</si>
  <si>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</si>
  <si>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</si>
  <si>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</si>
  <si>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</si>
  <si>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</si>
  <si>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</si>
  <si>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</si>
  <si>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</si>
  <si>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</si>
  <si>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</si>
  <si>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</si>
  <si>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</si>
  <si>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</si>
  <si>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</si>
  <si>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</si>
  <si>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</si>
  <si>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</si>
  <si>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</si>
  <si>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</si>
  <si>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</si>
  <si>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</si>
  <si>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</si>
  <si>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</si>
  <si>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</si>
  <si>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</si>
  <si>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</si>
  <si>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</si>
  <si>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</si>
  <si>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</si>
  <si>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</si>
  <si>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</si>
  <si>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</si>
  <si>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</si>
  <si>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</si>
  <si>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</si>
  <si>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</si>
  <si>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</si>
  <si>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</si>
  <si>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</si>
  <si>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</si>
  <si>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</si>
  <si>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</si>
  <si>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</si>
  <si>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</si>
  <si>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</si>
  <si>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</si>
  <si>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</si>
  <si>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</si>
  <si>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</si>
  <si>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</si>
  <si>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</si>
  <si>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</si>
  <si>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</si>
  <si>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</si>
  <si>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</si>
  <si>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</si>
  <si>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</si>
  <si>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</si>
  <si>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</si>
  <si>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</si>
  <si>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</si>
  <si>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</si>
  <si>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</si>
  <si>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</si>
  <si>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</si>
  <si>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</si>
  <si>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</si>
  <si>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</si>
  <si>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</si>
  <si>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</si>
  <si>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</si>
  <si>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</si>
  <si>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</si>
  <si>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</si>
  <si>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</si>
  <si>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</si>
  <si>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</si>
  <si>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</si>
  <si>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</si>
  <si>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</si>
  <si>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</si>
  <si>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</si>
  <si>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</si>
  <si>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</si>
  <si>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</si>
  <si>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</si>
  <si>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</si>
  <si>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</si>
  <si>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</si>
  <si>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</si>
  <si>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</si>
  <si>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</si>
  <si>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</si>
  <si>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</si>
  <si>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</si>
  <si>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</si>
  <si>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</si>
  <si>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</si>
  <si>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</si>
  <si>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</si>
  <si>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</si>
  <si>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</si>
  <si>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</si>
  <si>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</si>
  <si>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</si>
  <si>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</si>
  <si>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</si>
  <si>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</si>
  <si>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</si>
  <si>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</si>
  <si>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</si>
  <si>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</si>
  <si>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</si>
  <si>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</si>
  <si>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</si>
  <si>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</si>
  <si>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</si>
  <si>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</si>
  <si>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</si>
  <si>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</si>
  <si>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</si>
  <si>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</si>
  <si>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</si>
  <si>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</si>
  <si>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</si>
  <si>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</si>
  <si>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</si>
  <si>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</si>
  <si>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</si>
  <si>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</si>
  <si>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</si>
  <si>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</si>
  <si>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</si>
  <si>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</si>
  <si>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</si>
  <si>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</si>
  <si>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</si>
  <si>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</si>
  <si>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</si>
  <si>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</si>
  <si>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</si>
  <si>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</si>
  <si>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</si>
  <si>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</si>
  <si>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</si>
  <si>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</si>
  <si>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</si>
  <si>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</si>
  <si>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</si>
  <si>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</si>
  <si>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</si>
  <si>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</si>
  <si>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</si>
  <si>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</si>
  <si>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</si>
  <si>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</si>
  <si>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</si>
  <si>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</si>
  <si>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</si>
  <si>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</si>
  <si>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</si>
  <si>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</si>
  <si>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</si>
  <si>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</si>
  <si>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</si>
  <si>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</si>
  <si>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</si>
  <si>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</si>
  <si>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</si>
  <si>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</si>
  <si>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</si>
  <si>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</si>
  <si>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</si>
  <si>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</si>
  <si>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</si>
  <si>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</si>
  <si>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</si>
  <si>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</si>
  <si>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</si>
  <si>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</si>
  <si>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</si>
  <si>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</si>
  <si>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</si>
  <si>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</si>
  <si>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</si>
  <si>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</si>
  <si>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</si>
  <si>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</si>
  <si>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</si>
  <si>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</si>
  <si>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</si>
  <si>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</si>
  <si>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</si>
  <si>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</si>
  <si>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</si>
  <si>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</si>
  <si>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</si>
  <si>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</si>
  <si>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</si>
  <si>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</si>
  <si>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</si>
  <si>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</si>
  <si>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</si>
  <si>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</si>
  <si>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</si>
  <si>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</si>
  <si>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</si>
  <si>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</si>
  <si>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</si>
  <si>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</si>
  <si>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</si>
  <si>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</si>
  <si>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</si>
  <si>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</si>
  <si>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</si>
  <si>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</si>
  <si>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</si>
  <si>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</si>
  <si>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</si>
  <si>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</si>
  <si>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</si>
  <si>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</si>
  <si>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</si>
  <si>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</si>
  <si>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</si>
  <si>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</si>
  <si>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</si>
  <si>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</si>
  <si>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</si>
  <si>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</si>
  <si>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</si>
  <si>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</si>
  <si>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</si>
  <si>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</si>
  <si>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</si>
  <si>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</si>
  <si>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</si>
  <si>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</si>
  <si>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</si>
  <si>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</si>
  <si>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</si>
  <si>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</si>
  <si>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</si>
  <si>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</si>
  <si>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</si>
  <si>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</si>
  <si>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</si>
  <si>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</si>
  <si>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</si>
  <si>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</si>
  <si>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</si>
  <si>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</si>
  <si>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</si>
  <si>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</si>
  <si>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</si>
  <si>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</si>
  <si>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</si>
  <si>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</si>
  <si>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</si>
  <si>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</si>
  <si>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</si>
  <si>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</si>
  <si>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</si>
  <si>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</si>
  <si>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</si>
  <si>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</si>
  <si>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</si>
  <si>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</si>
  <si>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</si>
  <si>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</si>
  <si>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</si>
  <si>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</si>
  <si>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</si>
  <si>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</si>
  <si>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</si>
  <si>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</si>
  <si>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</si>
  <si>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</si>
  <si>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</si>
  <si>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</si>
  <si>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</si>
  <si>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</si>
  <si>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</si>
  <si>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</si>
  <si>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</si>
  <si>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</si>
  <si>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</si>
  <si>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</si>
  <si>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</si>
  <si>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</si>
  <si>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</si>
  <si>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</si>
  <si>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</si>
  <si>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</si>
  <si>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</si>
  <si>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</si>
  <si>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</si>
  <si>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</si>
  <si>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</si>
  <si>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</si>
  <si>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</si>
  <si>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</si>
  <si>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</si>
  <si>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</si>
  <si>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</si>
  <si>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</si>
  <si>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</si>
  <si>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</si>
  <si>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</si>
  <si>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</si>
  <si>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</si>
  <si>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</si>
  <si>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</si>
  <si>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</si>
  <si>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</si>
  <si>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</si>
  <si>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</si>
  <si>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</si>
  <si>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</si>
  <si>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</si>
  <si>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</si>
  <si>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</si>
  <si>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</si>
  <si>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</si>
  <si>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</si>
  <si>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</si>
  <si>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</si>
  <si>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</si>
  <si>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</si>
  <si>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</si>
  <si>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</si>
  <si>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</si>
  <si>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</si>
  <si>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</si>
  <si>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</si>
  <si>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</si>
  <si>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</si>
  <si>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</si>
  <si>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</si>
  <si>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</si>
  <si>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</si>
  <si>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</si>
  <si>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</si>
  <si>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</si>
  <si>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</si>
  <si>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</si>
  <si>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</si>
  <si>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</si>
  <si>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</si>
  <si>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</si>
  <si>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</si>
  <si>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</si>
  <si>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</si>
  <si>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</si>
  <si>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</si>
  <si>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</si>
  <si>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</si>
  <si>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</si>
  <si>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</si>
  <si>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</si>
  <si>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</si>
  <si>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</si>
  <si>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</si>
  <si>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</si>
  <si>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</si>
  <si>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</si>
  <si>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</si>
  <si>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</si>
  <si>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</si>
  <si>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</si>
  <si>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</si>
  <si>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</si>
  <si>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</si>
  <si>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</si>
  <si>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</si>
  <si>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</si>
  <si>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</si>
  <si>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</si>
  <si>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</si>
  <si>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</si>
  <si>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</si>
  <si>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</si>
  <si>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</si>
  <si>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</si>
  <si>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</si>
  <si>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</si>
  <si>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</si>
  <si>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</si>
  <si>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</si>
  <si>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</si>
  <si>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</si>
  <si>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</si>
  <si>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</si>
  <si>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</si>
  <si>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</si>
  <si>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</si>
  <si>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</si>
  <si>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</si>
  <si>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</si>
  <si>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</si>
  <si>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</si>
  <si>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</si>
  <si>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</si>
  <si>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</si>
  <si>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</si>
  <si>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</si>
  <si>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</si>
  <si>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</si>
  <si>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</si>
  <si>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</si>
  <si>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</si>
  <si>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</si>
  <si>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</si>
  <si>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</si>
  <si>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</si>
  <si>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</si>
  <si>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</si>
  <si>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</si>
  <si>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</si>
  <si>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</si>
  <si>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</si>
  <si>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</si>
  <si>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</si>
  <si>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</si>
  <si>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</si>
  <si>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</si>
  <si>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</si>
  <si>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</si>
  <si>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</si>
  <si>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</si>
  <si>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</si>
  <si>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</si>
  <si>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</si>
  <si>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</si>
  <si>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</si>
  <si>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</si>
  <si>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</si>
  <si>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</si>
  <si>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</si>
  <si>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</si>
  <si>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</si>
  <si>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</si>
  <si>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</si>
  <si>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</si>
  <si>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</si>
  <si>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</si>
  <si>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</si>
  <si>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</si>
  <si>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</si>
  <si>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</si>
  <si>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</si>
  <si>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</si>
  <si>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</si>
  <si>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</si>
  <si>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</si>
  <si>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</si>
  <si>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</si>
  <si>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</si>
  <si>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</si>
  <si>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</si>
  <si>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</si>
  <si>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</si>
  <si>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</si>
  <si>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</si>
  <si>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</si>
  <si>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</si>
  <si>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</si>
  <si>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</si>
  <si>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</si>
  <si>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</si>
  <si>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</si>
  <si>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</si>
  <si>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</si>
  <si>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</si>
  <si>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</si>
  <si>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</si>
  <si>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</si>
  <si>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</si>
  <si>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</si>
  <si>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</si>
  <si>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</si>
  <si>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</si>
  <si>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</si>
  <si>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</si>
  <si>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</si>
  <si>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</si>
  <si>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</si>
  <si>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</si>
  <si>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</si>
  <si>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</si>
  <si>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</si>
  <si>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</si>
  <si>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</si>
  <si>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</si>
  <si>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</si>
  <si>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</si>
  <si>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</si>
  <si>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</si>
  <si>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</si>
  <si>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</si>
  <si>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</si>
  <si>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</si>
  <si>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</si>
  <si>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</si>
  <si>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</si>
  <si>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</si>
  <si>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</si>
  <si>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</si>
  <si>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</si>
  <si>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</si>
  <si>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</si>
  <si>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</si>
  <si>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</si>
  <si>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</si>
  <si>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</si>
  <si>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</si>
  <si>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</si>
  <si>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</si>
  <si>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</si>
  <si>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</si>
  <si>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</si>
  <si>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</si>
  <si>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</si>
  <si>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</si>
  <si>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</si>
  <si>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</si>
  <si>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</si>
  <si>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</si>
  <si>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</si>
  <si>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</si>
  <si>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</si>
  <si>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</si>
  <si>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</si>
  <si>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</si>
  <si>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</si>
  <si>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</si>
  <si>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</si>
  <si>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</si>
  <si>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</si>
  <si>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</si>
  <si>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</si>
  <si>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</si>
  <si>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</si>
  <si>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</si>
  <si>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</si>
  <si>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</si>
  <si>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</si>
  <si>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</si>
  <si>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</si>
  <si>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</si>
  <si>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</si>
  <si>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</si>
  <si>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</si>
  <si>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</si>
  <si>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</si>
  <si>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</si>
  <si>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</si>
  <si>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</si>
  <si>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</si>
  <si>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</si>
  <si>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</si>
  <si>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</si>
  <si>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</si>
  <si>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</si>
  <si>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</si>
  <si>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</si>
  <si>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</si>
  <si>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</si>
  <si>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</si>
  <si>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</si>
  <si>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</si>
  <si>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</si>
  <si>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</si>
  <si>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</si>
  <si>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</si>
  <si>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</si>
  <si>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</si>
  <si>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</si>
  <si>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</si>
  <si>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</si>
  <si>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</si>
  <si>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</si>
  <si>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</si>
  <si>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</si>
  <si>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</si>
  <si>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</si>
  <si>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</si>
  <si>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</si>
  <si>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</si>
  <si>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</si>
  <si>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</si>
  <si>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</si>
  <si>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</si>
  <si>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</si>
  <si>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</si>
  <si>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</si>
  <si>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</si>
  <si>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</si>
  <si>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</si>
  <si>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</si>
  <si>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</si>
  <si>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</si>
  <si>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</si>
  <si>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</si>
  <si>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</si>
  <si>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</si>
  <si>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</si>
  <si>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</si>
  <si>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</si>
  <si>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</si>
  <si>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</si>
  <si>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</si>
  <si>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</si>
  <si>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</si>
  <si>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</si>
  <si>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</si>
  <si>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</si>
  <si>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</si>
  <si>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</si>
  <si>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</si>
  <si>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</si>
  <si>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</si>
  <si>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</si>
  <si>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</si>
  <si>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</si>
  <si>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</si>
  <si>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</si>
  <si>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</si>
  <si>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</si>
  <si>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</si>
  <si>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</si>
  <si>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</si>
  <si>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</si>
  <si>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</si>
  <si>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</si>
  <si>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</si>
  <si>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</si>
  <si>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</si>
  <si>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</si>
  <si>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</si>
  <si>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</si>
  <si>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</si>
  <si>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</si>
  <si>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</si>
  <si>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</si>
  <si>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</si>
  <si>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</si>
  <si>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</si>
  <si>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</si>
  <si>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</si>
  <si>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</si>
  <si>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</si>
  <si>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</si>
  <si>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</si>
  <si>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</si>
  <si>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</si>
  <si>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</si>
  <si>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</si>
  <si>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</si>
  <si>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</si>
  <si>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</si>
  <si>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</si>
  <si>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</si>
  <si>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</si>
  <si>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</si>
  <si>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</si>
  <si>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</si>
  <si>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</si>
  <si>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</si>
  <si>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</si>
  <si>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</si>
  <si>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</si>
  <si>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</si>
  <si>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</si>
  <si>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</si>
  <si>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</si>
  <si>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</si>
  <si>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</si>
  <si>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</si>
  <si>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</si>
  <si>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</si>
  <si>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</si>
  <si>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</si>
  <si>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</si>
  <si>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</si>
  <si>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</si>
  <si>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</si>
  <si>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</si>
  <si>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</si>
  <si>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</si>
  <si>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</si>
  <si>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</si>
  <si>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</si>
  <si>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</si>
  <si>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</si>
  <si>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</si>
  <si>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</si>
  <si>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</si>
  <si>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</si>
  <si>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</si>
  <si>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</si>
  <si>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</si>
  <si>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</si>
  <si>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</si>
  <si>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</si>
  <si>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</si>
  <si>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</si>
  <si>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</si>
  <si>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</si>
  <si>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</si>
  <si>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</si>
  <si>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</si>
  <si>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</si>
  <si>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</si>
  <si>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</si>
  <si>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</si>
  <si>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</si>
  <si>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</si>
  <si>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</si>
  <si>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</si>
  <si>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</si>
  <si>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</si>
  <si>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</si>
  <si>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</si>
  <si>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</si>
  <si>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</si>
  <si>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</si>
  <si>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</si>
  <si>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</si>
  <si>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</si>
  <si>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</si>
  <si>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</si>
  <si>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</si>
  <si>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</si>
  <si>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</si>
  <si>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</si>
  <si>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</si>
  <si>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</si>
  <si>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</si>
  <si>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</si>
  <si>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</si>
  <si>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</si>
  <si>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</si>
  <si>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</si>
  <si>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</si>
  <si>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</si>
  <si>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</si>
  <si>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</si>
  <si>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</si>
  <si>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</si>
  <si>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</si>
  <si>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</si>
  <si>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</si>
  <si>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</si>
  <si>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</si>
  <si>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</si>
  <si>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</si>
  <si>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</si>
  <si>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</si>
  <si>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</si>
  <si>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</si>
  <si>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</si>
  <si>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</si>
  <si>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</si>
  <si>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</si>
  <si>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</si>
  <si>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</si>
  <si>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</si>
  <si>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</si>
  <si>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</si>
  <si>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</si>
  <si>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</si>
  <si>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</si>
  <si>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</si>
  <si>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</si>
  <si>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</si>
  <si>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</si>
  <si>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</si>
  <si>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</si>
  <si>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</si>
  <si>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</si>
  <si>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</si>
  <si>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</si>
  <si>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</si>
  <si>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</si>
  <si>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</si>
  <si>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</si>
  <si>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</si>
  <si>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</si>
  <si>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</si>
  <si>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</si>
  <si>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</si>
  <si>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</si>
  <si>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</si>
  <si>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</si>
  <si>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</si>
  <si>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</si>
  <si>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</si>
  <si>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</si>
  <si>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</si>
  <si>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</si>
  <si>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</si>
  <si>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</si>
  <si>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</si>
  <si>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</si>
  <si>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</si>
  <si>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</si>
  <si>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</si>
  <si>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</si>
  <si>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</si>
  <si>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</si>
  <si>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</si>
  <si>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</si>
  <si>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</si>
  <si>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</si>
  <si>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</si>
  <si>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</si>
  <si>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</si>
  <si>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</si>
  <si>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</si>
  <si>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</si>
  <si>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</si>
  <si>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</si>
  <si>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</si>
  <si>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</si>
  <si>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</si>
  <si>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</si>
  <si>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</si>
  <si>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</si>
  <si>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</si>
  <si>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</si>
  <si>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</si>
  <si>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</si>
  <si>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</si>
  <si>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</si>
  <si>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</si>
  <si>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</si>
  <si>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</si>
  <si>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</si>
  <si>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</si>
  <si>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</si>
  <si>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</si>
  <si>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</si>
  <si>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</si>
  <si>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</si>
  <si>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</si>
  <si>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</si>
  <si>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</si>
  <si>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</si>
  <si>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</si>
  <si>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</si>
  <si>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</si>
  <si>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</si>
  <si>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</si>
  <si>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</si>
  <si>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</si>
  <si>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</si>
  <si>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</si>
  <si>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</si>
  <si>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</si>
  <si>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</si>
  <si>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</si>
  <si>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</si>
  <si>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</si>
  <si>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</si>
  <si>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</si>
  <si>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</si>
  <si>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</si>
  <si>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</si>
  <si>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</si>
  <si>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</si>
  <si>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</si>
  <si>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</si>
  <si>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</si>
  <si>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</si>
  <si>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</si>
  <si>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</si>
  <si>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</si>
  <si>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</si>
  <si>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</si>
  <si>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</si>
  <si>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</si>
  <si>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</si>
  <si>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</si>
  <si>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</si>
  <si>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</si>
  <si>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</si>
  <si>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</si>
  <si>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</si>
  <si>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</si>
  <si>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</si>
  <si>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</si>
  <si>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</si>
  <si>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</si>
  <si>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</si>
  <si>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</si>
  <si>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</si>
  <si>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</si>
  <si>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</si>
  <si>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</si>
  <si>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</si>
  <si>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</si>
  <si>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</si>
  <si>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</si>
  <si>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</si>
  <si>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</si>
  <si>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</si>
  <si>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</si>
  <si>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</si>
  <si>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</si>
  <si>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</si>
  <si>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</si>
  <si>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</si>
  <si>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</si>
  <si>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</si>
  <si>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</si>
  <si>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</si>
  <si>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</si>
  <si>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</si>
  <si>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</si>
  <si>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</si>
  <si>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</si>
  <si>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</si>
  <si>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</si>
  <si>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</si>
  <si>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</si>
  <si>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</si>
  <si>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</si>
  <si>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</si>
  <si>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</si>
  <si>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</si>
  <si>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</si>
  <si>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</si>
  <si>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</si>
  <si>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</si>
  <si>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</si>
  <si>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</si>
  <si>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</si>
  <si>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</si>
  <si>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</si>
  <si>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</si>
  <si>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</si>
  <si>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</si>
  <si>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</si>
  <si>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</si>
  <si>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</si>
  <si>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</si>
  <si>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</si>
  <si>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</si>
  <si>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</si>
  <si>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</si>
  <si>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</si>
  <si>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</si>
  <si>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</si>
  <si>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</si>
  <si>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</si>
  <si>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</si>
  <si>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</si>
  <si>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</si>
  <si>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</si>
  <si>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</si>
  <si>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</si>
  <si>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</si>
  <si>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</si>
  <si>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</si>
  <si>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</si>
  <si>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</si>
  <si>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</si>
  <si>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</si>
  <si>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</si>
  <si>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</si>
  <si>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</si>
  <si>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</si>
  <si>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</si>
  <si>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</si>
  <si>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</si>
  <si>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</si>
  <si>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</si>
  <si>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</si>
  <si>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</si>
  <si>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</si>
  <si>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</si>
  <si>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</si>
  <si>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</si>
  <si>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</si>
  <si>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</si>
  <si>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</si>
  <si>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</si>
  <si>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</si>
  <si>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</si>
  <si>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</si>
  <si>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</si>
  <si>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</si>
  <si>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</si>
  <si>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</si>
  <si>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</si>
  <si>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</si>
  <si>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</si>
  <si>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</si>
  <si>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</si>
  <si>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</si>
  <si>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</si>
  <si>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</si>
  <si>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</si>
  <si>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</si>
  <si>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</si>
  <si>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</si>
  <si>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</si>
  <si>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</si>
  <si>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</si>
  <si>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</si>
  <si>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</si>
  <si>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</si>
  <si>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</si>
  <si>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</si>
  <si>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</si>
  <si>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</si>
  <si>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</si>
  <si>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</si>
  <si>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</si>
  <si>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</si>
  <si>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</si>
  <si>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</si>
  <si>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</si>
  <si>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</si>
  <si>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</si>
  <si>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</si>
  <si>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</si>
  <si>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</si>
  <si>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</si>
  <si>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</si>
  <si>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</si>
  <si>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</si>
  <si>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</si>
  <si>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</si>
  <si>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</si>
  <si>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</si>
  <si>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</si>
  <si>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</si>
  <si>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</si>
  <si>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</si>
  <si>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</si>
  <si>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</si>
  <si>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</si>
  <si>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</si>
  <si>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</si>
  <si>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</si>
  <si>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</si>
  <si>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</si>
  <si>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</si>
  <si>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</si>
  <si>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</si>
  <si>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</si>
  <si>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</si>
  <si>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</si>
  <si>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</si>
  <si>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</si>
  <si>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</si>
  <si>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</si>
  <si>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</si>
  <si>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</si>
  <si>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</si>
  <si>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</si>
  <si>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</si>
  <si>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</si>
  <si>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</si>
  <si>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</si>
  <si>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</si>
  <si>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</si>
  <si>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</si>
  <si>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</si>
  <si>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</si>
  <si>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</si>
  <si>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</si>
  <si>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</si>
  <si>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</si>
  <si>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</si>
  <si>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</si>
  <si>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</si>
  <si>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</si>
  <si>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</si>
  <si>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</si>
  <si>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</si>
  <si>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</si>
  <si>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</si>
  <si>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</si>
  <si>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</si>
  <si>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</si>
  <si>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</si>
  <si>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</si>
  <si>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</si>
  <si>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</si>
  <si>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</si>
  <si>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</si>
  <si>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</si>
  <si>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</si>
  <si>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</si>
  <si>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</si>
  <si>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</si>
  <si>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</si>
  <si>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</si>
  <si>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</si>
  <si>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</si>
  <si>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</si>
  <si>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</si>
  <si>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</si>
  <si>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</si>
  <si>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</si>
  <si>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</si>
  <si>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</si>
  <si>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</si>
  <si>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</si>
  <si>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</si>
  <si>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</si>
  <si>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</si>
  <si>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</si>
  <si>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</si>
  <si>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</si>
  <si>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</si>
  <si>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</si>
  <si>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</si>
  <si>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</si>
  <si>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</si>
  <si>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</si>
  <si>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</si>
  <si>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</si>
  <si>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</si>
  <si>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</si>
  <si>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</si>
  <si>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</si>
  <si>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</si>
  <si>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</si>
  <si>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</si>
  <si>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</si>
  <si>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</si>
  <si>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</si>
  <si>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</si>
  <si>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</si>
  <si>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</si>
  <si>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</si>
  <si>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</si>
  <si>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</si>
  <si>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</si>
  <si>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</si>
  <si>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</si>
  <si>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</si>
  <si>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</si>
  <si>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</si>
  <si>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</si>
  <si>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</si>
  <si>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</si>
  <si>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</si>
  <si>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</si>
  <si>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</si>
  <si>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</si>
  <si>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</si>
  <si>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</si>
  <si>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</si>
  <si>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</si>
  <si>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</si>
  <si>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</si>
  <si>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</si>
  <si>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</si>
  <si>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</si>
  <si>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</si>
  <si>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</si>
  <si>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</si>
  <si>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</si>
  <si>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</si>
  <si>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</si>
  <si>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</si>
  <si>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</si>
  <si>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</si>
  <si>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</si>
  <si>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</si>
  <si>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</si>
  <si>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</si>
  <si>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</si>
  <si>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</si>
  <si>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</si>
  <si>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</si>
  <si>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</si>
  <si>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</si>
  <si>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</si>
  <si>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</si>
  <si>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</si>
  <si>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</si>
  <si>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</si>
  <si>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</si>
  <si>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</si>
  <si>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</si>
  <si>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</si>
  <si>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</si>
  <si>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</si>
  <si>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</si>
  <si>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</si>
  <si>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</si>
  <si>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</si>
  <si>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</si>
  <si>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</si>
  <si>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</si>
  <si>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</si>
  <si>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</si>
  <si>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</si>
  <si>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</si>
  <si>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</si>
  <si>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</si>
  <si>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</si>
  <si>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</si>
  <si>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</si>
  <si>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</si>
  <si>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</si>
  <si>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</si>
  <si>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</si>
  <si>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</si>
  <si>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</si>
  <si>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</si>
  <si>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</si>
  <si>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</si>
  <si>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</si>
  <si>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</si>
  <si>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</si>
  <si>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</si>
  <si>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</si>
  <si>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</si>
  <si>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</si>
  <si>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</si>
  <si>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</si>
  <si>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</si>
  <si>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</si>
  <si>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</si>
  <si>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</si>
  <si>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</si>
  <si>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</si>
  <si>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</si>
  <si>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</si>
  <si>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</si>
  <si>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</si>
  <si>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</si>
  <si>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</si>
  <si>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</si>
  <si>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</si>
  <si>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</si>
  <si>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</si>
  <si>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</si>
  <si>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</si>
  <si>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</si>
  <si>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</si>
  <si>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</si>
  <si>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</si>
  <si>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</si>
  <si>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</si>
  <si>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</si>
  <si>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</si>
  <si>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</si>
  <si>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</si>
  <si>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</si>
  <si>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</si>
  <si>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</si>
  <si>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</si>
  <si>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</si>
  <si>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</si>
  <si>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</si>
  <si>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</si>
  <si>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</si>
  <si>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</si>
  <si>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</si>
  <si>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</si>
  <si>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</si>
  <si>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</si>
  <si>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</si>
  <si>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</si>
  <si>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</si>
  <si>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</si>
  <si>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</si>
  <si>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</si>
  <si>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</si>
  <si>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</si>
  <si>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</si>
  <si>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</si>
  <si>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</si>
  <si>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</si>
  <si>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</si>
  <si>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</si>
  <si>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</si>
  <si>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</si>
  <si>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</si>
  <si>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</si>
  <si>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</si>
  <si>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</si>
  <si>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</si>
  <si>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</si>
  <si>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</si>
  <si>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</si>
  <si>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</si>
  <si>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</si>
  <si>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</si>
  <si>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</si>
  <si>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</si>
  <si>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</si>
  <si>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</si>
  <si>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</si>
  <si>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</si>
  <si>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</si>
  <si>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</si>
  <si>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</si>
  <si>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</si>
  <si>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</si>
  <si>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</si>
  <si>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</si>
  <si>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</si>
  <si>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</si>
  <si>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</si>
  <si>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</si>
  <si>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</si>
  <si>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</si>
  <si>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</si>
  <si>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</si>
  <si>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</si>
  <si>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</si>
  <si>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</si>
  <si>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</si>
  <si>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</si>
  <si>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</si>
  <si>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</si>
  <si>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</si>
  <si>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</si>
  <si>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</si>
  <si>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</si>
  <si>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</si>
  <si>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</si>
  <si>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</si>
  <si>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</si>
  <si>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</si>
  <si>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</si>
  <si>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</si>
  <si>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</si>
  <si>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</si>
  <si>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</si>
  <si>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</si>
  <si>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</si>
  <si>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</si>
  <si>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</si>
  <si>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</si>
  <si>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</si>
  <si>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</si>
  <si>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</si>
  <si>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</si>
  <si>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</si>
  <si>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</si>
  <si>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</si>
  <si>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</si>
  <si>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</si>
  <si>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</si>
  <si>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</si>
  <si>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</si>
  <si>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</si>
  <si>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</si>
  <si>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</si>
  <si>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</si>
  <si>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</si>
  <si>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</si>
  <si>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</si>
  <si>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</si>
  <si>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</si>
  <si>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</si>
  <si>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</si>
  <si>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</si>
  <si>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</si>
  <si>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</si>
  <si>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</si>
  <si>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</si>
  <si>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</si>
  <si>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</si>
  <si>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</si>
  <si>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</si>
  <si>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</si>
  <si>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</si>
  <si>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</si>
  <si>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</si>
  <si>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</si>
  <si>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</si>
  <si>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</si>
  <si>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</si>
  <si>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</si>
  <si>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</si>
  <si>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</si>
  <si>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</si>
  <si>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</si>
  <si>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</si>
  <si>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</si>
  <si>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</si>
  <si>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</si>
  <si>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</si>
  <si>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</si>
  <si>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</si>
  <si>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</si>
  <si>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</si>
  <si>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</si>
  <si>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</si>
  <si>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</si>
  <si>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</si>
  <si>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</si>
  <si>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</si>
  <si>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</si>
  <si>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</si>
  <si>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</si>
  <si>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</si>
  <si>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</si>
  <si>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</si>
  <si>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</si>
  <si>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</si>
  <si>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</si>
  <si>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</si>
  <si>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</si>
  <si>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</si>
  <si>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</si>
  <si>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</si>
  <si>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</si>
  <si>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</si>
  <si>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</si>
  <si>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</si>
  <si>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</si>
  <si>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</si>
  <si>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</si>
  <si>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</si>
  <si>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</si>
  <si>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</si>
  <si>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</si>
  <si>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</si>
  <si>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</si>
  <si>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</si>
  <si>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</si>
  <si>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</si>
  <si>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</si>
  <si>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</si>
  <si>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</si>
  <si>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</si>
  <si>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</si>
  <si>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</si>
  <si>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</si>
  <si>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</si>
  <si>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</si>
  <si>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</si>
  <si>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</si>
  <si>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</si>
  <si>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</si>
  <si>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</si>
  <si>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</si>
  <si>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</si>
  <si>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</si>
  <si>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</si>
  <si>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</si>
  <si>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</si>
  <si>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</si>
  <si>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</si>
  <si>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</si>
  <si>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</si>
  <si>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</si>
  <si>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</si>
  <si>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</si>
  <si>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</si>
  <si>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</si>
  <si>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</si>
  <si>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</si>
  <si>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</si>
  <si>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</si>
  <si>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</si>
  <si>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</si>
  <si>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</si>
  <si>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</si>
  <si>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</si>
  <si>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</si>
  <si>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</si>
  <si>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</si>
  <si>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</si>
  <si>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</si>
  <si>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</si>
  <si>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</si>
  <si>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</si>
  <si>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</si>
  <si>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</si>
  <si>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</si>
  <si>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</si>
  <si>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</si>
  <si>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</si>
  <si>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</si>
  <si>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</si>
  <si>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</si>
  <si>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</si>
  <si>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</si>
  <si>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</si>
  <si>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</si>
  <si>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</si>
  <si>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</si>
  <si>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</si>
  <si>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</si>
  <si>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</si>
  <si>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</si>
  <si>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</si>
  <si>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</si>
  <si>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</si>
  <si>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</si>
  <si>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</si>
  <si>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</si>
  <si>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</si>
  <si>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</si>
  <si>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</si>
  <si>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</si>
  <si>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</si>
  <si>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</si>
  <si>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</si>
  <si>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</si>
  <si>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</si>
  <si>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</si>
  <si>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</si>
  <si>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</si>
  <si>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</si>
  <si>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</si>
  <si>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</si>
  <si>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</si>
  <si>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</si>
  <si>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</si>
  <si>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</si>
  <si>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</si>
  <si>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</si>
  <si>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</si>
  <si>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</si>
  <si>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</si>
  <si>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</si>
  <si>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</si>
  <si>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</si>
  <si>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</si>
  <si>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</si>
  <si>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</si>
  <si>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</si>
  <si>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</si>
  <si>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</si>
  <si>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</si>
  <si>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</si>
  <si>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</si>
  <si>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</si>
  <si>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</si>
  <si>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</si>
  <si>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</si>
  <si>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</si>
  <si>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</si>
  <si>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</si>
  <si>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</si>
  <si>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</si>
  <si>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</si>
  <si>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</si>
  <si>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</si>
  <si>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</si>
  <si>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</si>
  <si>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</si>
  <si>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</si>
  <si>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</si>
  <si>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</si>
  <si>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</si>
  <si>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</si>
  <si>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</si>
  <si>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</si>
  <si>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</si>
  <si>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</si>
  <si>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</si>
  <si>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</si>
  <si>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</si>
  <si>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</si>
  <si>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</si>
  <si>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</si>
  <si>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</si>
  <si>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</si>
  <si>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</si>
  <si>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</si>
  <si>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</si>
  <si>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</si>
  <si>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</si>
  <si>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</si>
  <si>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</si>
  <si>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</si>
  <si>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</si>
  <si>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</si>
  <si>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</si>
  <si>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</si>
  <si>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</si>
  <si>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</si>
  <si>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</si>
  <si>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</si>
  <si>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</si>
  <si>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</si>
  <si>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</si>
  <si>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</si>
  <si>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</si>
  <si>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</si>
  <si>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</si>
  <si>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</si>
  <si>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</si>
  <si>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</si>
  <si>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</si>
  <si>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</si>
  <si>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</si>
  <si>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</si>
  <si>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</si>
  <si>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</si>
  <si>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</si>
  <si>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</si>
  <si>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</si>
  <si>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</si>
  <si>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</si>
  <si>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</si>
  <si>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</si>
  <si>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</si>
  <si>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</si>
  <si>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</si>
  <si>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</si>
  <si>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</si>
  <si>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</si>
  <si>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</si>
  <si>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</si>
  <si>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</si>
  <si>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</si>
  <si>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</si>
  <si>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</si>
  <si>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</si>
  <si>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</si>
  <si>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</si>
  <si>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</si>
  <si>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</si>
  <si>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</si>
  <si>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</si>
  <si>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</si>
  <si>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</si>
  <si>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</si>
  <si>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</si>
  <si>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</si>
  <si>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</si>
  <si>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</si>
  <si>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</si>
  <si>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</si>
  <si>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</si>
  <si>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</si>
  <si>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</si>
  <si>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</si>
  <si>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</si>
  <si>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</si>
  <si>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</si>
  <si>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</si>
  <si>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</si>
  <si>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</si>
  <si>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</si>
  <si>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</si>
  <si>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</si>
  <si>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</si>
  <si>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</si>
  <si>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</si>
  <si>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</si>
  <si>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</si>
  <si>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</si>
  <si>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</si>
  <si>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</si>
  <si>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</si>
  <si>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</si>
  <si>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</si>
  <si>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</si>
  <si>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</si>
  <si>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</si>
  <si>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</si>
  <si>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</si>
  <si>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</si>
  <si>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</si>
  <si>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</si>
  <si>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</si>
  <si>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</si>
  <si>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</si>
  <si>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</si>
  <si>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</si>
  <si>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</si>
  <si>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</si>
  <si>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</si>
  <si>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</si>
  <si>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</si>
  <si>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</si>
  <si>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</si>
  <si>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</si>
  <si>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</si>
  <si>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</si>
  <si>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</si>
  <si>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</si>
  <si>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</si>
  <si>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</si>
  <si>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</si>
  <si>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</si>
  <si>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</si>
  <si>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</si>
  <si>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</si>
  <si>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</si>
  <si>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</si>
  <si>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</si>
  <si>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</si>
  <si>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</si>
  <si>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</si>
  <si>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</si>
  <si>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</si>
  <si>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</si>
  <si>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</si>
  <si>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</si>
  <si>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</si>
  <si>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</si>
  <si>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</si>
  <si>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</si>
  <si>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</si>
  <si>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</si>
  <si>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</si>
  <si>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</si>
  <si>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</si>
  <si>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</si>
  <si>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</si>
  <si>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</si>
  <si>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</si>
  <si>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</si>
  <si>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</si>
  <si>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</si>
  <si>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</si>
  <si>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</si>
  <si>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</si>
  <si>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</si>
  <si>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</si>
  <si>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</si>
  <si>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</si>
  <si>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</si>
  <si>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</si>
  <si>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</si>
  <si>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</si>
  <si>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</si>
  <si>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</si>
  <si>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</si>
  <si>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</si>
  <si>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</si>
  <si>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</si>
  <si>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</si>
  <si>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</si>
  <si>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</si>
  <si>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</si>
  <si>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</si>
  <si>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</si>
  <si>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</si>
  <si>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</si>
  <si>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</si>
  <si>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</si>
  <si>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</si>
  <si>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</si>
  <si>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</si>
  <si>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</si>
  <si>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</si>
  <si>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</si>
  <si>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</si>
  <si>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</si>
  <si>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</si>
  <si>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</si>
  <si>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</si>
  <si>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</si>
  <si>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</si>
  <si>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</si>
  <si>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</si>
  <si>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</si>
  <si>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</si>
  <si>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</si>
  <si>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</si>
  <si>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</si>
  <si>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</si>
  <si>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</si>
  <si>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</si>
  <si>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</si>
  <si>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</si>
  <si>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</si>
  <si>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</si>
  <si>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</si>
  <si>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</si>
  <si>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</si>
  <si>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</si>
  <si>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</si>
  <si>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</si>
  <si>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</si>
  <si>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</si>
  <si>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</si>
  <si>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</si>
  <si>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</si>
  <si>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</si>
  <si>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</si>
  <si>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</si>
  <si>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</si>
  <si>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</si>
  <si>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</si>
  <si>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</si>
  <si>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</si>
  <si>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</si>
  <si>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</si>
  <si>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</si>
  <si>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</si>
  <si>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</si>
  <si>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</si>
  <si>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</si>
  <si>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</si>
  <si>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</si>
  <si>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</si>
  <si>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</si>
  <si>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</si>
  <si>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</si>
  <si>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</si>
  <si>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</si>
  <si>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</si>
  <si>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</si>
  <si>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</si>
  <si>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</si>
  <si>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</si>
  <si>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</si>
  <si>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</si>
  <si>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</si>
  <si>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</si>
  <si>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</si>
  <si>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</si>
  <si>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</si>
  <si>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</si>
  <si>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</si>
  <si>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</si>
  <si>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</si>
  <si>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</si>
  <si>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</si>
  <si>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</si>
  <si>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</si>
  <si>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</si>
  <si>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</si>
  <si>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</si>
  <si>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</si>
  <si>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</si>
  <si>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</si>
  <si>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</si>
  <si>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</si>
  <si>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</si>
  <si>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</si>
  <si>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</si>
  <si>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</si>
  <si>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</si>
  <si>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</si>
  <si>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</si>
  <si>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</si>
  <si>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</si>
  <si>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</si>
  <si>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</si>
  <si>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</si>
  <si>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</si>
  <si>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</si>
  <si>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</si>
  <si>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</si>
  <si>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</si>
  <si>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</si>
  <si>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</si>
  <si>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</si>
  <si>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</si>
  <si>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</si>
  <si>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</si>
  <si>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</si>
  <si>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</si>
  <si>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</si>
  <si>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</si>
  <si>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</si>
  <si>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</si>
  <si>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</si>
  <si>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</si>
  <si>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</si>
  <si>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</si>
  <si>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</si>
  <si>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</si>
  <si>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</si>
  <si>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</si>
  <si>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</si>
  <si>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</si>
  <si>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</si>
  <si>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</si>
  <si>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</si>
  <si>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</si>
  <si>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</si>
  <si>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</si>
  <si>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</si>
  <si>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</si>
  <si>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</si>
  <si>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</si>
  <si>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</si>
  <si>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</si>
  <si>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</si>
  <si>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</si>
  <si>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</si>
  <si>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</si>
  <si>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</si>
  <si>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</si>
  <si>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</si>
  <si>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</si>
  <si>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</si>
  <si>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</si>
  <si>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</si>
  <si>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</si>
  <si>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</si>
  <si>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</si>
  <si>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</si>
  <si>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</si>
  <si>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</si>
  <si>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</si>
  <si>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</si>
  <si>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</si>
  <si>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</si>
  <si>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</si>
  <si>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</si>
  <si>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</si>
  <si>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</si>
  <si>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</si>
  <si>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</si>
  <si>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</si>
  <si>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</si>
  <si>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</si>
  <si>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</si>
  <si>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</si>
  <si>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</si>
  <si>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</si>
  <si>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</si>
  <si>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</si>
  <si>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</si>
  <si>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</si>
  <si>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</si>
  <si>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</si>
  <si>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</si>
  <si>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</si>
  <si>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</si>
  <si>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</si>
  <si>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</si>
  <si>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</si>
  <si>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</si>
  <si>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</si>
  <si>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</si>
  <si>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</si>
  <si>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</si>
  <si>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</si>
  <si>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</si>
  <si>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</si>
  <si>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</si>
  <si>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</si>
  <si>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</si>
  <si>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</si>
  <si>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</si>
  <si>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</si>
  <si>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</si>
  <si>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</si>
  <si>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</si>
  <si>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</si>
  <si>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</si>
  <si>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</si>
  <si>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</si>
  <si>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</si>
  <si>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</si>
  <si>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</si>
  <si>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</si>
  <si>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</si>
  <si>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</si>
  <si>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</si>
  <si>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</si>
  <si>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</si>
  <si>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</si>
  <si>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</si>
  <si>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</si>
  <si>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</si>
  <si>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</si>
  <si>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</si>
  <si>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</si>
  <si>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</si>
  <si>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</si>
  <si>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</si>
  <si>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</si>
  <si>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</si>
  <si>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</si>
  <si>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</si>
  <si>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</si>
  <si>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</si>
  <si>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</si>
  <si>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</si>
  <si>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</si>
  <si>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</si>
  <si>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</si>
  <si>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</si>
  <si>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</si>
  <si>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</si>
  <si>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</si>
  <si>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</si>
  <si>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</si>
  <si>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</si>
  <si>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</si>
  <si>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</si>
  <si>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</si>
  <si>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</si>
  <si>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</si>
  <si>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</si>
  <si>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</si>
  <si>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</si>
  <si>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</si>
  <si>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</si>
  <si>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</si>
  <si>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</si>
  <si>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</si>
  <si>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</si>
  <si>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</si>
  <si>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</si>
  <si>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</si>
  <si>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</si>
  <si>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</si>
  <si>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</si>
  <si>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</si>
  <si>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</si>
  <si>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</si>
  <si>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</si>
  <si>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</si>
  <si>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</si>
  <si>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</si>
  <si>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</si>
  <si>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</si>
  <si>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</si>
  <si>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</si>
  <si>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</si>
  <si>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</si>
  <si>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</si>
  <si>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</si>
  <si>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</si>
  <si>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</si>
  <si>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</si>
  <si>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</si>
  <si>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</si>
  <si>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</si>
  <si>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</si>
  <si>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</si>
  <si>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</si>
  <si>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</si>
  <si>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</si>
  <si>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</si>
  <si>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</si>
  <si>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</si>
  <si>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</si>
  <si>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</si>
  <si>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</si>
  <si>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</si>
  <si>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</si>
  <si>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</si>
  <si>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</si>
  <si>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</si>
  <si>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</si>
  <si>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</si>
  <si>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</si>
  <si>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</si>
  <si>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</si>
  <si>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</si>
  <si>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</si>
  <si>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</si>
  <si>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</si>
  <si>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</si>
  <si>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</si>
  <si>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</si>
  <si>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</si>
  <si>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</si>
  <si>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</si>
  <si>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</si>
  <si>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</si>
  <si>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</si>
  <si>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</si>
  <si>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</si>
  <si>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</si>
  <si>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</si>
  <si>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</si>
  <si>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</si>
  <si>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</si>
  <si>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</si>
  <si>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</si>
  <si>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</si>
  <si>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</si>
  <si>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</si>
  <si>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</si>
  <si>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</si>
  <si>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</si>
  <si>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</si>
  <si>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</si>
  <si>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</si>
  <si>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</si>
  <si>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</si>
  <si>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</si>
  <si>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</si>
  <si>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</si>
  <si>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</si>
  <si>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</si>
  <si>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</si>
  <si>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</si>
  <si>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</si>
  <si>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</si>
  <si>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</si>
  <si>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</si>
  <si>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</si>
  <si>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</si>
  <si>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</si>
  <si>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</si>
  <si>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</si>
  <si>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</si>
  <si>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</si>
  <si>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</si>
  <si>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</si>
  <si>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</si>
  <si>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</si>
  <si>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</si>
  <si>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</si>
  <si>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</si>
  <si>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</si>
  <si>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</si>
  <si>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</si>
  <si>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</si>
  <si>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</si>
  <si>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</si>
  <si>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</si>
  <si>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</si>
  <si>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</si>
  <si>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</si>
  <si>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</si>
  <si>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</si>
  <si>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</si>
  <si>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</si>
  <si>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</si>
  <si>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</si>
  <si>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</si>
  <si>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</si>
  <si>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</si>
  <si>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</si>
  <si>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</si>
  <si>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</si>
  <si>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</si>
  <si>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</si>
  <si>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</si>
  <si>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</si>
  <si>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</si>
  <si>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</si>
  <si>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</si>
  <si>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</si>
  <si>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</si>
  <si>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</si>
  <si>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</si>
  <si>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</si>
  <si>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</si>
  <si>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</si>
  <si>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</si>
  <si>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</si>
  <si>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</si>
  <si>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</si>
  <si>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</si>
  <si>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</si>
  <si>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</si>
  <si>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</si>
  <si>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</si>
  <si>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</si>
  <si>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</si>
  <si>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</si>
  <si>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</si>
  <si>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</si>
  <si>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</si>
  <si>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</si>
  <si>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</si>
  <si>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</si>
  <si>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</si>
  <si>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</si>
  <si>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</si>
  <si>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</si>
  <si>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</si>
  <si>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</si>
  <si>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</si>
  <si>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</si>
  <si>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</si>
  <si>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</si>
  <si>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</si>
  <si>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</si>
  <si>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</si>
  <si>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</si>
  <si>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</si>
  <si>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</si>
  <si>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</si>
  <si>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</si>
  <si>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</si>
  <si>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</si>
  <si>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</si>
  <si>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</si>
  <si>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</si>
  <si>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</si>
  <si>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</si>
  <si>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</si>
  <si>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</si>
  <si>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</si>
  <si>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</si>
  <si>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</si>
  <si>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</si>
  <si>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</si>
  <si>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</si>
  <si>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</si>
  <si>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</si>
  <si>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</si>
  <si>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</si>
  <si>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</si>
  <si>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</si>
  <si>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</si>
  <si>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</si>
  <si>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</si>
  <si>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</si>
  <si>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</si>
  <si>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</si>
  <si>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</si>
  <si>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</si>
  <si>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</si>
  <si>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</si>
  <si>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</si>
  <si>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</si>
  <si>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</si>
  <si>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</si>
  <si>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</si>
  <si>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</si>
  <si>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</si>
  <si>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</si>
  <si>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</si>
  <si>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</si>
  <si>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</si>
  <si>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</si>
  <si>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</si>
  <si>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</si>
  <si>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</si>
  <si>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</si>
  <si>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</si>
  <si>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</si>
  <si>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</si>
  <si>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</si>
  <si>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</si>
  <si>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</si>
  <si>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</si>
  <si>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</si>
  <si>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</si>
  <si>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</si>
  <si>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</si>
  <si>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</si>
  <si>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</si>
  <si>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</si>
  <si>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</si>
  <si>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</si>
  <si>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</si>
  <si>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</si>
  <si>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</si>
  <si>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</si>
  <si>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</si>
  <si>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</si>
  <si>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</si>
  <si>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</si>
  <si>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</si>
  <si>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</si>
  <si>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</si>
  <si>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</si>
  <si>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</si>
  <si>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</si>
  <si>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</si>
  <si>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</si>
  <si>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</si>
  <si>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</si>
  <si>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</si>
  <si>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</si>
  <si>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</si>
  <si>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</si>
  <si>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</si>
  <si>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</si>
  <si>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</si>
  <si>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</si>
  <si>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</si>
  <si>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</si>
  <si>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</si>
  <si>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</si>
  <si>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</si>
  <si>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</si>
  <si>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</si>
  <si>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</si>
  <si>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</si>
  <si>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</si>
  <si>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</si>
  <si>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</si>
  <si>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</si>
  <si>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</si>
  <si>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</si>
  <si>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</si>
  <si>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</si>
  <si>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</si>
  <si>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</si>
  <si>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</si>
  <si>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</si>
  <si>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</si>
  <si>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</si>
  <si>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</si>
  <si>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</si>
  <si>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</si>
  <si>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</si>
  <si>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</si>
  <si>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</si>
  <si>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</si>
  <si>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</si>
  <si>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</si>
  <si>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</si>
  <si>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</si>
  <si>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</si>
  <si>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</si>
  <si>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</si>
  <si>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</si>
  <si>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</si>
  <si>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</si>
  <si>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</si>
  <si>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</si>
  <si>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</si>
  <si>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</si>
  <si>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</si>
  <si>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</si>
  <si>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</si>
  <si>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</si>
  <si>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</si>
  <si>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</si>
  <si>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</si>
  <si>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</si>
  <si>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</si>
  <si>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</si>
  <si>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</si>
  <si>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</si>
  <si>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</si>
  <si>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</si>
  <si>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</si>
  <si>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</si>
  <si>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</si>
  <si>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</si>
  <si>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</si>
  <si>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</si>
  <si>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</si>
  <si>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</si>
  <si>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</si>
  <si>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</si>
  <si>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</si>
  <si>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</si>
  <si>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</si>
  <si>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</si>
  <si>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</si>
  <si>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</si>
  <si>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</si>
  <si>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</si>
  <si>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</si>
  <si>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</si>
  <si>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</si>
  <si>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</si>
  <si>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</si>
  <si>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</si>
  <si>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</si>
  <si>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</si>
  <si>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</si>
  <si>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</si>
  <si>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</si>
  <si>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</si>
  <si>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</si>
  <si>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</si>
  <si>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</si>
  <si>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</si>
  <si>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</si>
  <si>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</si>
  <si>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</si>
  <si>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</si>
  <si>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</si>
  <si>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</si>
  <si>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</si>
  <si>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</si>
  <si>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</si>
  <si>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</si>
  <si>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</si>
  <si>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</si>
  <si>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</si>
  <si>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</si>
  <si>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</si>
  <si>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</si>
  <si>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</si>
  <si>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</si>
  <si>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</si>
  <si>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</si>
  <si>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</si>
  <si>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</si>
  <si>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</si>
  <si>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</si>
  <si>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</si>
  <si>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</si>
  <si>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</si>
  <si>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</si>
  <si>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</si>
  <si>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</si>
  <si>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</si>
  <si>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</si>
  <si>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</si>
  <si>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</si>
  <si>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</si>
  <si>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</si>
  <si>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</si>
  <si>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</si>
  <si>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</si>
  <si>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</si>
  <si>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</si>
  <si>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</si>
  <si>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</si>
  <si>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</si>
  <si>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</si>
  <si>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</si>
  <si>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</si>
  <si>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</si>
  <si>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</si>
  <si>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</si>
  <si>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</si>
  <si>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</si>
  <si>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</si>
  <si>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</si>
  <si>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</si>
  <si>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</si>
  <si>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</si>
  <si>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</si>
  <si>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</si>
  <si>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</si>
  <si>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</si>
  <si>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</si>
  <si>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</si>
  <si>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</si>
  <si>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</si>
  <si>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</si>
  <si>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</si>
  <si>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</si>
  <si>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</si>
  <si>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</si>
  <si>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</si>
  <si>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</si>
  <si>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</si>
  <si>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</si>
  <si>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</si>
  <si>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</si>
  <si>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</si>
  <si>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</si>
  <si>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</si>
  <si>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</si>
  <si>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</si>
  <si>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</si>
  <si>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</si>
  <si>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</si>
  <si>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</si>
  <si>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</si>
  <si>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</si>
  <si>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</si>
  <si>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</si>
  <si>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</si>
  <si>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</si>
  <si>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</si>
  <si>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</si>
  <si>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</si>
  <si>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</si>
  <si>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</si>
  <si>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</si>
  <si>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</si>
  <si>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</si>
  <si>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</si>
  <si>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</si>
  <si>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</si>
  <si>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</si>
  <si>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</si>
  <si>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</si>
  <si>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</si>
  <si>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</si>
  <si>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</si>
  <si>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</si>
  <si>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</si>
  <si>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</si>
  <si>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</si>
  <si>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</si>
  <si>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</si>
  <si>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</si>
  <si>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</si>
  <si>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</si>
  <si>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</si>
  <si>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</si>
  <si>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</si>
  <si>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</si>
  <si>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</si>
  <si>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</si>
  <si>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</si>
  <si>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</si>
  <si>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</si>
  <si>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</si>
  <si>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</si>
  <si>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</si>
  <si>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</si>
  <si>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</si>
  <si>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</si>
  <si>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</si>
  <si>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</si>
  <si>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</si>
  <si>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</si>
  <si>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</si>
  <si>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</si>
  <si>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</si>
  <si>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</si>
  <si>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</si>
  <si>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</si>
  <si>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</si>
  <si>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</si>
  <si>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</si>
  <si>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</si>
  <si>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</si>
  <si>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</si>
  <si>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</si>
  <si>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</si>
  <si>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</si>
  <si>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</si>
  <si>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</si>
  <si>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</si>
  <si>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</si>
  <si>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</si>
  <si>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</si>
  <si>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</si>
  <si>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</si>
  <si>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</si>
  <si>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</si>
  <si>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</si>
  <si>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</si>
  <si>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</si>
  <si>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</si>
  <si>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</si>
  <si>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</si>
  <si>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</si>
  <si>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</si>
  <si>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</si>
  <si>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</si>
  <si>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</si>
  <si>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</si>
  <si>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</si>
  <si>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</si>
  <si>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</si>
  <si>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</si>
  <si>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</si>
  <si>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</si>
  <si>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</si>
  <si>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</si>
  <si>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</si>
  <si>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</si>
  <si>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</si>
  <si>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</si>
  <si>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</si>
  <si>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</si>
  <si>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</si>
  <si>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</si>
  <si>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</si>
  <si>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</si>
  <si>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</si>
  <si>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</si>
  <si>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</si>
  <si>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</si>
  <si>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</si>
  <si>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</si>
  <si>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</si>
  <si>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</si>
  <si>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</si>
  <si>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</si>
  <si>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</si>
  <si>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</si>
  <si>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</si>
  <si>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</si>
  <si>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</si>
  <si>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</si>
  <si>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</si>
  <si>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</si>
  <si>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</si>
  <si>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</si>
  <si>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</si>
  <si>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</si>
  <si>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</si>
  <si>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</si>
  <si>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</si>
  <si>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</si>
  <si>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</si>
  <si>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</si>
  <si>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</si>
  <si>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</si>
  <si>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</si>
  <si>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</si>
  <si>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</si>
  <si>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</si>
  <si>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</si>
  <si>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</si>
  <si>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</si>
  <si>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</si>
  <si>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</si>
  <si>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</si>
  <si>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</si>
  <si>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</si>
  <si>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</si>
  <si>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</si>
  <si>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</si>
  <si>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</si>
  <si>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</si>
  <si>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</si>
  <si>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</si>
  <si>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</si>
  <si>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</si>
  <si>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</si>
  <si>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</si>
  <si>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</si>
  <si>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</si>
  <si>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</si>
  <si>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</si>
  <si>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</si>
  <si>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</si>
  <si>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</si>
  <si>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</si>
  <si>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</si>
  <si>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</si>
  <si>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</si>
  <si>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</si>
  <si>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</si>
  <si>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</si>
  <si>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</si>
  <si>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</si>
  <si>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</si>
  <si>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</si>
  <si>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</si>
  <si>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</si>
  <si>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</si>
  <si>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</si>
  <si>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</si>
  <si>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</si>
  <si>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</si>
  <si>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</si>
  <si>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</si>
  <si>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</si>
  <si>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</si>
  <si>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</si>
  <si>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</si>
  <si>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</si>
  <si>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</si>
  <si>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</si>
  <si>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</si>
  <si>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</si>
  <si>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</si>
  <si>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</si>
  <si>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</si>
  <si>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</si>
  <si>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</si>
  <si>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</si>
  <si>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</si>
  <si>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</si>
  <si>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</si>
  <si>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</si>
  <si>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</si>
  <si>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</si>
  <si>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</si>
  <si>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</si>
  <si>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</si>
  <si>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</si>
  <si>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</si>
  <si>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</si>
  <si>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</si>
  <si>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</si>
  <si>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</si>
  <si>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</si>
  <si>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</si>
  <si>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</si>
  <si>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</si>
  <si>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</si>
  <si>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</si>
  <si>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</si>
  <si>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</si>
  <si>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</si>
  <si>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</si>
  <si>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</si>
  <si>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</si>
  <si>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</si>
  <si>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</si>
  <si>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</si>
  <si>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</si>
  <si>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</si>
  <si>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</si>
  <si>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</si>
  <si>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</si>
  <si>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</si>
  <si>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</si>
  <si>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</si>
  <si>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</si>
  <si>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</si>
  <si>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</si>
  <si>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</si>
  <si>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</si>
  <si>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</si>
  <si>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</si>
  <si>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</si>
  <si>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</si>
  <si>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</si>
  <si>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</si>
  <si>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</si>
  <si>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</si>
  <si>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</si>
  <si>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</si>
  <si>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</si>
  <si>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</si>
  <si>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</si>
  <si>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</si>
  <si>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</si>
  <si>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</si>
  <si>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</si>
  <si>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</si>
  <si>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</si>
  <si>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</si>
  <si>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</si>
  <si>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</si>
  <si>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</si>
  <si>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</si>
  <si>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</si>
  <si>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</si>
  <si>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</si>
  <si>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</si>
  <si>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</si>
  <si>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</si>
  <si>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</si>
  <si>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</si>
  <si>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</si>
  <si>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</si>
  <si>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</si>
  <si>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</si>
  <si>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</si>
  <si>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</si>
  <si>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</si>
  <si>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</si>
  <si>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</si>
  <si>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</si>
  <si>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</si>
  <si>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</si>
  <si>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</si>
  <si>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</si>
  <si>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</si>
  <si>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</si>
  <si>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</si>
  <si>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</si>
  <si>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</si>
  <si>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</si>
  <si>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</si>
  <si>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</si>
  <si>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</si>
  <si>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</si>
  <si>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</si>
  <si>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</si>
  <si>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</si>
  <si>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</si>
  <si>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</si>
  <si>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</si>
  <si>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</si>
  <si>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</si>
  <si>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</si>
  <si>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</si>
  <si>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</si>
  <si>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</si>
  <si>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</si>
  <si>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</si>
  <si>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</si>
  <si>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</si>
  <si>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</si>
  <si>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</si>
  <si>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</si>
  <si>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</si>
  <si>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</si>
  <si>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</si>
  <si>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</si>
  <si>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</si>
  <si>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</si>
  <si>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</si>
  <si>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</si>
  <si>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</si>
  <si>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</si>
  <si>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</si>
  <si>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</si>
  <si>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</si>
  <si>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</si>
  <si>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</si>
  <si>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</si>
  <si>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</si>
  <si>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</si>
  <si>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</si>
  <si>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</si>
  <si>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</si>
  <si>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</si>
  <si>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</si>
  <si>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</si>
  <si>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</si>
  <si>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</si>
  <si>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</si>
  <si>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</si>
  <si>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</si>
  <si>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</si>
  <si>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</si>
  <si>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</si>
  <si>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</si>
  <si>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</si>
  <si>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</si>
  <si>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</si>
  <si>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</si>
  <si>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</si>
  <si>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</si>
  <si>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</si>
  <si>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</si>
  <si>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</si>
  <si>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</si>
  <si>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</si>
  <si>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</si>
  <si>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</si>
  <si>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</si>
  <si>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</si>
  <si>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</si>
  <si>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</si>
  <si>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</si>
  <si>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</si>
  <si>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</si>
  <si>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</si>
  <si>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</si>
  <si>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</si>
  <si>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</si>
  <si>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</si>
  <si>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</si>
  <si>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</si>
  <si>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</si>
  <si>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</si>
  <si>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</si>
  <si>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</si>
  <si>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</si>
  <si>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</si>
  <si>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</si>
  <si>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</si>
  <si>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</si>
  <si>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</si>
  <si>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</si>
  <si>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</si>
  <si>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</si>
  <si>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</si>
  <si>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</si>
  <si>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</si>
  <si>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</si>
  <si>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</si>
  <si>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</si>
  <si>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</si>
  <si>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</si>
  <si>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</si>
  <si>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</si>
  <si>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</si>
  <si>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</si>
  <si>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</si>
  <si>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</si>
  <si>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</si>
  <si>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</si>
  <si>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</si>
  <si>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</si>
  <si>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</si>
  <si>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</si>
  <si>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</si>
  <si>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</si>
  <si>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</si>
  <si>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</si>
  <si>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</si>
  <si>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</si>
  <si>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</si>
  <si>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</si>
  <si>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</si>
  <si>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</si>
  <si>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</si>
  <si>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</si>
  <si>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</si>
  <si>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</si>
  <si>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</si>
  <si>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</si>
  <si>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</si>
  <si>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</si>
  <si>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</si>
  <si>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</si>
  <si>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</si>
  <si>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</si>
  <si>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</si>
  <si>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</si>
  <si>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</si>
  <si>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</si>
  <si>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</si>
  <si>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</si>
  <si>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</si>
  <si>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</si>
  <si>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</si>
  <si>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</si>
  <si>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</si>
  <si>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</si>
  <si>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</si>
  <si>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</si>
  <si>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</si>
  <si>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</si>
  <si>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</si>
  <si>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</si>
  <si>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</si>
  <si>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</si>
  <si>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</si>
  <si>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</si>
  <si>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</si>
  <si>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</si>
  <si>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</si>
  <si>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</si>
  <si>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</si>
  <si>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</si>
  <si>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</si>
  <si>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</si>
  <si>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</si>
  <si>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</si>
  <si>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</si>
  <si>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</si>
  <si>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</si>
  <si>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</si>
  <si>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</si>
  <si>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</si>
  <si>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</si>
  <si>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</si>
  <si>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</si>
  <si>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</si>
  <si>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</si>
  <si>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</si>
  <si>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</si>
  <si>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</si>
  <si>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</si>
  <si>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</si>
  <si>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</si>
  <si>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</si>
  <si>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</si>
  <si>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</si>
  <si>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</si>
  <si>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</si>
  <si>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</si>
  <si>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</si>
  <si>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</si>
  <si>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</si>
  <si>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</si>
  <si>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</si>
  <si>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</si>
  <si>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</si>
  <si>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</si>
  <si>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</si>
  <si>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</si>
  <si>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</si>
  <si>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</si>
  <si>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</si>
  <si>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</si>
  <si>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</si>
  <si>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</si>
  <si>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</si>
  <si>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</si>
  <si>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</si>
  <si>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</si>
  <si>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</si>
  <si>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</si>
  <si>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</si>
  <si>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</si>
  <si>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</si>
  <si>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</si>
  <si>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</si>
  <si>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</si>
  <si>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</si>
  <si>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</si>
  <si>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</si>
  <si>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</si>
  <si>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</si>
  <si>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</si>
  <si>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</si>
  <si>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</si>
  <si>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</si>
  <si>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</si>
  <si>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</si>
  <si>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</si>
  <si>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</si>
  <si>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</si>
  <si>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</si>
  <si>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</si>
  <si>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</si>
  <si>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</si>
  <si>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</si>
  <si>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</si>
  <si>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</si>
  <si>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</si>
  <si>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</si>
  <si>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</si>
  <si>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</si>
  <si>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</si>
  <si>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</si>
  <si>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</si>
  <si>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</si>
  <si>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</si>
  <si>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</si>
  <si>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</si>
  <si>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</si>
  <si>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</si>
  <si>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</si>
  <si>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</si>
  <si>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</si>
  <si>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</si>
  <si>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</si>
  <si>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</si>
  <si>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</si>
  <si>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</si>
  <si>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</si>
  <si>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</si>
  <si>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</si>
  <si>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</si>
  <si>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</si>
  <si>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</si>
  <si>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</si>
  <si>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</si>
  <si>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</si>
  <si>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</si>
  <si>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</si>
  <si>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</si>
  <si>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</si>
  <si>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</si>
  <si>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</si>
  <si>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</si>
  <si>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</si>
  <si>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</si>
  <si>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</si>
  <si>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</si>
  <si>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</si>
  <si>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</si>
  <si>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</si>
  <si>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</si>
  <si>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</si>
  <si>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</si>
  <si>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</si>
  <si>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</si>
  <si>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</si>
  <si>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</si>
  <si>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</si>
  <si>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</si>
  <si>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</si>
  <si>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</si>
  <si>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</si>
  <si>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</si>
  <si>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</si>
  <si>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</si>
  <si>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</si>
  <si>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</si>
  <si>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</si>
  <si>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</si>
  <si>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</si>
  <si>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</si>
  <si>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</si>
  <si>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</si>
  <si>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</si>
  <si>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</si>
  <si>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</si>
  <si>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</si>
  <si>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</si>
  <si>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</si>
  <si>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</si>
  <si>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</si>
  <si>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</si>
  <si>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</si>
  <si>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</si>
  <si>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</si>
  <si>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</si>
  <si>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</si>
  <si>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</si>
  <si>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</si>
  <si>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</si>
  <si>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</si>
  <si>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</si>
  <si>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</si>
  <si>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</si>
  <si>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</si>
  <si>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</si>
  <si>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</si>
  <si>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</si>
  <si>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</si>
  <si>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</si>
  <si>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</si>
  <si>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</si>
  <si>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</si>
  <si>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</si>
  <si>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</si>
  <si>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</si>
  <si>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</si>
  <si>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</si>
  <si>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</si>
  <si>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</si>
  <si>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</si>
  <si>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</si>
  <si>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</si>
  <si>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</si>
  <si>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</si>
  <si>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</si>
  <si>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</si>
  <si>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</si>
  <si>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</si>
  <si>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</si>
  <si>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</si>
  <si>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</si>
  <si>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</si>
  <si>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</si>
  <si>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</si>
  <si>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</si>
  <si>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</si>
  <si>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</si>
  <si>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</si>
  <si>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</si>
  <si>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</si>
  <si>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</si>
  <si>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</si>
  <si>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</si>
  <si>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</si>
  <si>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</si>
  <si>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</si>
  <si>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</si>
  <si>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</si>
  <si>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</si>
  <si>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</si>
  <si>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</si>
  <si>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</si>
  <si>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</si>
  <si>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</si>
  <si>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</si>
  <si>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</si>
  <si>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</si>
  <si>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</si>
  <si>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</si>
  <si>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</si>
  <si>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</si>
  <si>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</si>
  <si>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</si>
  <si>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</si>
  <si>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</si>
  <si>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</si>
  <si>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</si>
  <si>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</si>
  <si>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</si>
  <si>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</si>
  <si>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</si>
  <si>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</si>
  <si>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</si>
  <si>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</si>
  <si>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</si>
  <si>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</si>
  <si>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</si>
  <si>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</si>
  <si>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</si>
  <si>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</si>
  <si>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</si>
  <si>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</si>
  <si>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</si>
  <si>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</si>
  <si>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</si>
  <si>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</si>
  <si>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</si>
  <si>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</si>
  <si>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</si>
  <si>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</si>
  <si>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</si>
  <si>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</si>
  <si>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</si>
  <si>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</si>
  <si>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</si>
  <si>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</si>
  <si>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</si>
  <si>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</si>
  <si>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</si>
  <si>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</si>
  <si>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</si>
  <si>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</si>
  <si>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</si>
  <si>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</si>
  <si>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</si>
  <si>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</si>
  <si>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</si>
  <si>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</si>
  <si>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</si>
  <si>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</si>
  <si>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</si>
  <si>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</si>
  <si>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</si>
  <si>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</si>
  <si>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</si>
  <si>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</si>
  <si>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</si>
  <si>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</si>
  <si>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</si>
  <si>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</si>
  <si>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</si>
  <si>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</si>
  <si>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</si>
  <si>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</si>
  <si>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</si>
  <si>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</si>
  <si>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</si>
  <si>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</si>
  <si>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</si>
  <si>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</si>
  <si>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</si>
  <si>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</si>
  <si>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</si>
  <si>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</si>
  <si>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</si>
  <si>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</si>
  <si>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</si>
  <si>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</si>
  <si>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</si>
  <si>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</si>
  <si>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</si>
  <si>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</si>
  <si>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</si>
  <si>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</si>
  <si>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</si>
  <si>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</si>
  <si>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</si>
  <si>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</si>
  <si>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</si>
  <si>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</si>
  <si>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</si>
  <si>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</si>
  <si>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</si>
  <si>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</si>
  <si>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</si>
  <si>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</si>
  <si>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</si>
  <si>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</si>
  <si>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</si>
  <si>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</si>
  <si>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</si>
  <si>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</si>
  <si>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</si>
  <si>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</si>
  <si>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</si>
  <si>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</si>
  <si>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</si>
  <si>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</si>
  <si>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</si>
  <si>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</si>
  <si>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</si>
  <si>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</si>
  <si>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</si>
  <si>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</si>
  <si>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</si>
  <si>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</si>
  <si>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</si>
  <si>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</si>
  <si>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</si>
  <si>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</si>
  <si>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</si>
  <si>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</si>
  <si>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</si>
  <si>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</si>
  <si>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</si>
  <si>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</si>
  <si>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</si>
  <si>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</si>
  <si>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</si>
  <si>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</si>
  <si>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</si>
  <si>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</si>
  <si>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</si>
  <si>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</si>
  <si>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</si>
  <si>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</si>
  <si>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</si>
  <si>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</si>
  <si>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</si>
  <si>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</si>
  <si>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</si>
  <si>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</si>
  <si>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</si>
  <si>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</si>
  <si>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</si>
  <si>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</si>
  <si>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</si>
  <si>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</si>
  <si>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</si>
  <si>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</si>
  <si>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</si>
  <si>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</si>
  <si>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</si>
  <si>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</si>
  <si>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</si>
  <si>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</si>
  <si>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</si>
  <si>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</si>
  <si>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</si>
  <si>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</si>
  <si>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</si>
  <si>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</si>
  <si>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</si>
  <si>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</si>
  <si>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</si>
  <si>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</si>
  <si>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</si>
  <si>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</si>
  <si>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</si>
  <si>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</si>
  <si>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</si>
  <si>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</si>
  <si>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</si>
  <si>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</si>
  <si>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</si>
  <si>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</si>
  <si>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</si>
  <si>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</si>
  <si>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</si>
  <si>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</si>
  <si>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</si>
  <si>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</si>
  <si>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</si>
  <si>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</si>
  <si>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</si>
  <si>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</si>
  <si>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</si>
  <si>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</si>
  <si>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</si>
  <si>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</si>
  <si>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</si>
  <si>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</si>
  <si>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</si>
  <si>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</si>
  <si>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</si>
  <si>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</si>
  <si>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</si>
  <si>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</si>
  <si>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</si>
  <si>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</si>
  <si>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</si>
  <si>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</si>
  <si>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</si>
  <si>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</si>
  <si>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</si>
  <si>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</si>
  <si>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</si>
  <si>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</si>
  <si>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</si>
  <si>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</si>
  <si>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</si>
  <si>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</si>
  <si>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</si>
  <si>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</si>
  <si>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</si>
  <si>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</si>
  <si>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</si>
  <si>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</si>
  <si>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</si>
  <si>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</si>
  <si>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</si>
  <si>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</si>
  <si>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</si>
  <si>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</si>
  <si>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</si>
  <si>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</si>
  <si>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</si>
  <si>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</si>
  <si>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</si>
  <si>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</si>
  <si>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</si>
  <si>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</si>
  <si>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</si>
  <si>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</si>
  <si>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</si>
  <si>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</si>
  <si>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</si>
  <si>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</si>
  <si>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</si>
  <si>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</si>
  <si>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</si>
  <si>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</si>
  <si>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</si>
  <si>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</si>
  <si>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</si>
  <si>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</si>
  <si>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</si>
  <si>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</si>
  <si>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</si>
  <si>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</si>
  <si>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</si>
  <si>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</si>
  <si>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</si>
  <si>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</si>
  <si>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</si>
  <si>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</si>
  <si>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</si>
  <si>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</si>
  <si>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</si>
  <si>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</si>
  <si>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</si>
  <si>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</si>
  <si>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</si>
  <si>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</si>
  <si>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</si>
  <si>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</si>
  <si>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</si>
  <si>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</si>
  <si>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</si>
  <si>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</si>
  <si>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</si>
  <si>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</si>
  <si>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</si>
  <si>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</si>
  <si>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</si>
  <si>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</si>
  <si>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</si>
  <si>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</si>
  <si>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</si>
  <si>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</si>
  <si>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</si>
  <si>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</si>
  <si>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</si>
  <si>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</si>
  <si>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</si>
  <si>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</si>
  <si>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</si>
  <si>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</si>
  <si>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</si>
  <si>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</si>
  <si>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</si>
  <si>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</si>
  <si>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</si>
  <si>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</si>
  <si>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</si>
  <si>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</si>
  <si>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</si>
  <si>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</si>
  <si>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</si>
  <si>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</si>
  <si>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</si>
  <si>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</si>
  <si>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</si>
  <si>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</si>
  <si>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</si>
  <si>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</si>
  <si>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</si>
  <si>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</si>
  <si>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</si>
  <si>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</si>
  <si>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</si>
  <si>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</si>
  <si>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</si>
  <si>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</si>
  <si>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</si>
  <si>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</si>
  <si>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</si>
  <si>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</si>
  <si>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</si>
  <si>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</si>
  <si>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</si>
  <si>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</si>
  <si>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</si>
  <si>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</si>
  <si>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</si>
  <si>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</si>
  <si>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</si>
  <si>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</si>
  <si>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</si>
  <si>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</si>
  <si>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</si>
  <si>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</si>
  <si>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</si>
  <si>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</si>
  <si>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</si>
  <si>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</si>
  <si>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</si>
  <si>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</si>
  <si>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</si>
  <si>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</si>
  <si>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</si>
  <si>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</si>
  <si>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</si>
  <si>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</si>
  <si>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</si>
  <si>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</si>
  <si>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</si>
  <si>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</si>
  <si>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</si>
  <si>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</si>
  <si>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</si>
  <si>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</si>
  <si>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</si>
  <si>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</si>
  <si>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</si>
  <si>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</si>
  <si>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</si>
  <si>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</si>
  <si>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</si>
  <si>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</si>
  <si>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</si>
  <si>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</si>
  <si>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</si>
  <si>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</si>
  <si>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</si>
  <si>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</si>
  <si>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</si>
  <si>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</si>
  <si>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</si>
  <si>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</si>
  <si>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</si>
  <si>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</si>
  <si>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</si>
  <si>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</si>
  <si>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</si>
  <si>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</si>
  <si>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</si>
  <si>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</si>
  <si>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</si>
  <si>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</si>
  <si>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</si>
  <si>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</si>
  <si>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</si>
  <si>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</si>
  <si>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</si>
  <si>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</si>
  <si>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</si>
  <si>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</si>
  <si>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</si>
  <si>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</si>
  <si>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</si>
  <si>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</si>
  <si>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</si>
  <si>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</si>
  <si>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</si>
  <si>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</si>
  <si>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</si>
  <si>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</si>
  <si>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</si>
  <si>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</si>
  <si>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</si>
  <si>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</si>
  <si>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</si>
  <si>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</si>
  <si>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</si>
  <si>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</si>
  <si>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</si>
  <si>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</si>
  <si>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</si>
  <si>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</si>
  <si>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</si>
  <si>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</si>
  <si>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</si>
  <si>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</si>
  <si>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</si>
  <si>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</si>
  <si>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</si>
  <si>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</si>
  <si>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</si>
  <si>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</si>
  <si>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</si>
  <si>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</si>
  <si>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</si>
  <si>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</si>
  <si>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</si>
  <si>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</si>
  <si>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</si>
  <si>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</si>
  <si>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</si>
  <si>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</si>
  <si>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</si>
  <si>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</si>
  <si>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</si>
  <si>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</si>
  <si>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</si>
  <si>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</si>
  <si>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</si>
  <si>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</si>
  <si>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</si>
  <si>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</si>
  <si>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</si>
  <si>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</si>
  <si>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</si>
  <si>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</si>
  <si>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</si>
  <si>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</si>
  <si>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</si>
  <si>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</si>
  <si>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</si>
  <si>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</si>
  <si>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</si>
  <si>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</si>
  <si>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</si>
  <si>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</si>
  <si>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</si>
  <si>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</si>
  <si>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</si>
  <si>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</si>
  <si>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</si>
  <si>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</si>
  <si>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</si>
  <si>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</si>
  <si>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</si>
  <si>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</si>
  <si>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</si>
  <si>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</si>
  <si>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</si>
  <si>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</si>
  <si>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</si>
  <si>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</si>
  <si>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</si>
  <si>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</si>
  <si>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</si>
  <si>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</si>
  <si>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</si>
  <si>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</si>
  <si>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</si>
  <si>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</si>
  <si>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</si>
  <si>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</si>
  <si>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</si>
  <si>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</si>
  <si>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</si>
  <si>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</si>
  <si>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</si>
  <si>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</si>
  <si>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</si>
  <si>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</si>
  <si>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</si>
  <si>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</si>
  <si>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</si>
  <si>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</si>
  <si>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</si>
  <si>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</si>
  <si>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</si>
  <si>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</si>
  <si>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</si>
  <si>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</si>
  <si>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</si>
  <si>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</si>
  <si>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</si>
  <si>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</si>
  <si>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</si>
  <si>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</si>
  <si>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</si>
  <si>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</si>
  <si>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</si>
  <si>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</si>
  <si>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</si>
  <si>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</si>
  <si>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</si>
  <si>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</si>
  <si>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</si>
  <si>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</si>
  <si>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</si>
  <si>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</si>
  <si>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</si>
  <si>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</si>
  <si>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</si>
  <si>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</si>
  <si>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</si>
  <si>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</si>
  <si>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</si>
  <si>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</si>
  <si>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</si>
  <si>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</si>
  <si>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</si>
  <si>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</si>
  <si>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</si>
  <si>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</si>
  <si>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</si>
  <si>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</si>
  <si>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</si>
  <si>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</si>
  <si>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</si>
  <si>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</si>
  <si>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</si>
  <si>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</si>
  <si>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</si>
  <si>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</si>
  <si>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</si>
  <si>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</si>
  <si>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</si>
  <si>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</si>
  <si>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</si>
  <si>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</si>
  <si>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</si>
  <si>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</si>
  <si>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</si>
  <si>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</si>
  <si>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</si>
  <si>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</si>
  <si>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</si>
  <si>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</si>
  <si>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</si>
  <si>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</si>
  <si>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</si>
  <si>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</si>
  <si>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</si>
  <si>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</si>
  <si>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</si>
  <si>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</si>
  <si>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</si>
  <si>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</si>
  <si>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</si>
  <si>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</si>
  <si>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</si>
  <si>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</si>
  <si>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</si>
  <si>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</si>
  <si>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</si>
  <si>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</si>
  <si>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</si>
  <si>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</si>
  <si>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</si>
  <si>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</si>
  <si>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</si>
  <si>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</si>
  <si>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</si>
  <si>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</si>
  <si>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</si>
  <si>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</si>
  <si>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</si>
  <si>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</si>
  <si>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</si>
  <si>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</si>
  <si>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</si>
  <si>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</si>
  <si>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</si>
  <si>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</si>
  <si>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</si>
  <si>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</si>
  <si>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</si>
  <si>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</si>
  <si>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</si>
  <si>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</si>
  <si>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</si>
  <si>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</si>
  <si>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</si>
  <si>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</si>
  <si>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</si>
  <si>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</si>
  <si>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</si>
  <si>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</si>
  <si>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</si>
  <si>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</si>
  <si>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</si>
  <si>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</si>
  <si>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</si>
  <si>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</si>
  <si>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</si>
  <si>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</si>
  <si>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</si>
  <si>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</si>
  <si>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</si>
  <si>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</si>
  <si>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</si>
  <si>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</si>
  <si>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</si>
  <si>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</si>
  <si>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</si>
  <si>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</si>
  <si>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</si>
  <si>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</si>
  <si>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</si>
  <si>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</si>
  <si>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</si>
  <si>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</si>
  <si>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</si>
  <si>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</si>
  <si>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</si>
  <si>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</si>
  <si>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</si>
  <si>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</si>
  <si>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</si>
  <si>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</si>
  <si>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</si>
  <si>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</si>
  <si>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</si>
  <si>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</si>
  <si>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</si>
  <si>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</si>
  <si>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</si>
  <si>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</si>
  <si>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</si>
  <si>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</si>
  <si>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</si>
  <si>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</si>
  <si>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</si>
  <si>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</si>
  <si>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</si>
  <si>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</si>
  <si>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</si>
  <si>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</si>
  <si>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</si>
  <si>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</si>
  <si>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</si>
  <si>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</si>
  <si>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</si>
  <si>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</si>
  <si>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</si>
  <si>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</si>
  <si>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</si>
  <si>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</si>
  <si>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</si>
  <si>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</si>
  <si>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</si>
  <si>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</si>
  <si>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</si>
  <si>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</si>
  <si>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</si>
  <si>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</si>
  <si>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</si>
  <si>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</si>
  <si>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</si>
  <si>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</si>
  <si>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</si>
  <si>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</si>
  <si>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</si>
  <si>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</si>
  <si>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</si>
  <si>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</si>
  <si>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</si>
  <si>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</si>
  <si>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</si>
  <si>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</si>
  <si>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</si>
  <si>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</si>
  <si>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</si>
  <si>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</si>
  <si>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</si>
  <si>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</si>
  <si>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</si>
  <si>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</si>
  <si>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</si>
  <si>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</si>
  <si>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</si>
  <si>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</si>
  <si>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</si>
  <si>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</si>
  <si>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</si>
  <si>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</si>
  <si>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</si>
  <si>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</si>
  <si>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</si>
  <si>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</si>
  <si>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</si>
  <si>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</si>
  <si>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</si>
  <si>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</si>
  <si>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</si>
  <si>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</si>
  <si>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</si>
  <si>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</si>
  <si>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</si>
  <si>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</si>
  <si>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</si>
  <si>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</si>
  <si>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</si>
  <si>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</si>
  <si>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</si>
  <si>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</si>
  <si>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</si>
  <si>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</si>
  <si>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</si>
  <si>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</si>
  <si>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</si>
  <si>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</si>
  <si>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</si>
  <si>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</si>
  <si>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</si>
  <si>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</si>
  <si>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</si>
  <si>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</si>
  <si>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</si>
  <si>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</si>
  <si>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</si>
  <si>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</si>
  <si>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</si>
  <si>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</si>
  <si>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</si>
  <si>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</si>
  <si>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</si>
  <si>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</si>
  <si>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</si>
  <si>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</si>
  <si>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</si>
  <si>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</si>
  <si>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</si>
  <si>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</si>
  <si>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</si>
  <si>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</si>
  <si>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</si>
  <si>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</si>
  <si>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</si>
  <si>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</si>
  <si>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</si>
  <si>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</si>
  <si>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</si>
  <si>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</si>
  <si>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</si>
  <si>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</si>
  <si>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</si>
  <si>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</si>
  <si>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</si>
  <si>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</si>
  <si>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</si>
  <si>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</si>
  <si>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</si>
  <si>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</si>
  <si>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</si>
  <si>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</si>
  <si>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</si>
  <si>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</si>
  <si>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</si>
  <si>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</si>
  <si>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</si>
  <si>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</si>
  <si>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</si>
  <si>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</si>
  <si>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</si>
  <si>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</si>
  <si>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</si>
  <si>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</si>
  <si>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</si>
  <si>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</si>
  <si>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</si>
  <si>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</si>
  <si>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</si>
  <si>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</si>
  <si>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</si>
  <si>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</si>
  <si>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</si>
  <si>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</si>
  <si>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</si>
  <si>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</si>
  <si>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</si>
  <si>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</si>
  <si>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</si>
  <si>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</si>
  <si>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</si>
  <si>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</si>
  <si>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</si>
  <si>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</si>
  <si>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</si>
  <si>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</si>
  <si>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</si>
  <si>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</si>
  <si>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</si>
  <si>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</si>
  <si>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</si>
  <si>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</si>
  <si>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</si>
  <si>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</si>
  <si>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</si>
  <si>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</si>
  <si>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</si>
  <si>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</si>
  <si>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</si>
  <si>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</si>
  <si>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</si>
  <si>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</si>
  <si>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</si>
  <si>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</si>
  <si>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</si>
  <si>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</si>
  <si>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</si>
  <si>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</si>
  <si>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</si>
  <si>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</si>
  <si>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</si>
  <si>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</si>
  <si>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</si>
  <si>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</si>
  <si>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</si>
  <si>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</si>
  <si>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</si>
  <si>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</si>
  <si>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</si>
  <si>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</si>
  <si>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</si>
  <si>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</si>
  <si>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</si>
  <si>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</si>
  <si>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</si>
  <si>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</si>
  <si>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</si>
  <si>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</si>
  <si>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</si>
  <si>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</si>
  <si>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</si>
  <si>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</si>
  <si>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</si>
  <si>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</si>
  <si>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</si>
  <si>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</si>
  <si>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</si>
  <si>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</si>
  <si>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</si>
  <si>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</si>
  <si>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</si>
  <si>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</si>
  <si>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</si>
  <si>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</si>
  <si>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</si>
  <si>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</si>
  <si>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</si>
  <si>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</si>
  <si>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</si>
  <si>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</si>
  <si>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</si>
  <si>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</si>
  <si>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</si>
  <si>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</si>
  <si>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</si>
  <si>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</si>
  <si>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</si>
  <si>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</si>
  <si>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</si>
  <si>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</si>
  <si>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</si>
  <si>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</si>
  <si>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</si>
  <si>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</si>
  <si>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</si>
  <si>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</si>
  <si>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</si>
  <si>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</si>
  <si>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</si>
  <si>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</si>
  <si>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</si>
  <si>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</si>
  <si>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</si>
  <si>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</si>
  <si>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</si>
  <si>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</si>
  <si>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</si>
  <si>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</si>
  <si>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</si>
  <si>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</si>
  <si>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</si>
  <si>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</si>
  <si>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</si>
  <si>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</si>
  <si>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</si>
  <si>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</si>
  <si>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</si>
  <si>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</si>
  <si>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</si>
  <si>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</si>
  <si>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</si>
  <si>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</si>
  <si>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</si>
  <si>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</si>
  <si>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</si>
  <si>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</si>
  <si>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</si>
  <si>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</si>
  <si>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</si>
  <si>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</si>
  <si>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</si>
  <si>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</si>
  <si>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</si>
  <si>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</si>
  <si>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</si>
  <si>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</si>
  <si>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</si>
  <si>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</si>
  <si>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</si>
  <si>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</si>
  <si>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</si>
  <si>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</si>
  <si>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</si>
  <si>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</si>
  <si>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</si>
  <si>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</si>
  <si>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</si>
  <si>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</si>
  <si>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</si>
  <si>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</si>
  <si>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</si>
  <si>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</si>
  <si>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</si>
  <si>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</si>
  <si>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</si>
  <si>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</si>
  <si>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</si>
  <si>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</si>
  <si>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</si>
  <si>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</si>
  <si>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</si>
  <si>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</si>
  <si>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</si>
  <si>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</si>
  <si>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</si>
  <si>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</si>
  <si>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</si>
  <si>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</si>
  <si>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</si>
  <si>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</si>
  <si>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</si>
  <si>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</si>
  <si>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</si>
  <si>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</si>
  <si>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</si>
  <si>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</si>
  <si>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</si>
  <si>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</si>
  <si>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</si>
  <si>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</si>
  <si>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</si>
  <si>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</si>
  <si>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</si>
  <si>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</si>
  <si>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</si>
  <si>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</si>
  <si>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</si>
  <si>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</si>
  <si>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</si>
  <si>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</si>
  <si>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</si>
  <si>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</si>
  <si>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</si>
  <si>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</si>
  <si>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</si>
  <si>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</si>
  <si>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</si>
  <si>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</si>
  <si>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</si>
  <si>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</si>
  <si>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</si>
  <si>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</si>
  <si>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</si>
  <si>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</si>
  <si>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</si>
  <si>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</si>
  <si>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</si>
  <si>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</si>
  <si>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</si>
  <si>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</si>
  <si>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</si>
  <si>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</si>
  <si>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</si>
  <si>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</si>
  <si>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</si>
  <si>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</si>
  <si>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</si>
  <si>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</si>
  <si>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</si>
  <si>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</si>
  <si>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</si>
  <si>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</si>
  <si>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</si>
  <si>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</si>
  <si>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</si>
  <si>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</si>
  <si>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</si>
  <si>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</si>
  <si>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</si>
  <si>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</si>
  <si>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</si>
  <si>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</si>
  <si>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</si>
  <si>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</si>
  <si>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</si>
  <si>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</si>
  <si>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</si>
  <si>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</si>
  <si>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</si>
  <si>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</si>
  <si>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</si>
  <si>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</si>
  <si>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</si>
  <si>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</si>
  <si>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</si>
  <si>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</si>
  <si>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</si>
  <si>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</si>
  <si>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</si>
  <si>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</si>
  <si>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</si>
  <si>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</si>
  <si>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</si>
  <si>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</si>
  <si>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</si>
  <si>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</si>
  <si>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</si>
  <si>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</si>
  <si>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</si>
  <si>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</si>
  <si>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</si>
  <si>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</si>
  <si>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</si>
  <si>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</si>
  <si>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</si>
  <si>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</si>
  <si>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</si>
  <si>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</si>
  <si>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</si>
  <si>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</si>
  <si>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</si>
  <si>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</si>
  <si>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</si>
  <si>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</si>
  <si>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</si>
  <si>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</si>
  <si>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</si>
  <si>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</si>
  <si>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</si>
  <si>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</si>
  <si>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</si>
  <si>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</si>
  <si>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</si>
  <si>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</si>
  <si>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</si>
  <si>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</si>
  <si>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</si>
  <si>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</si>
  <si>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</si>
  <si>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</si>
  <si>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</si>
  <si>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</si>
  <si>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</si>
  <si>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</si>
  <si>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</si>
  <si>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</si>
  <si>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</si>
  <si>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</si>
  <si>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</si>
  <si>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</si>
  <si>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</si>
  <si>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</si>
  <si>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</si>
  <si>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</si>
  <si>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</si>
  <si>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</si>
  <si>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</si>
  <si>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</si>
  <si>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</si>
  <si>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</si>
  <si>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</si>
  <si>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</si>
  <si>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</si>
  <si>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</si>
  <si>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</si>
  <si>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</si>
  <si>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</si>
  <si>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</si>
  <si>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</si>
  <si>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</si>
  <si>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</si>
  <si>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</si>
  <si>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</si>
  <si>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</si>
  <si>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</si>
  <si>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</si>
  <si>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</si>
  <si>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</si>
  <si>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</si>
  <si>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</si>
  <si>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</si>
  <si>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</si>
  <si>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</si>
  <si>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</si>
  <si>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</si>
  <si>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</si>
  <si>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</si>
  <si>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</si>
  <si>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</si>
  <si>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</si>
  <si>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</si>
  <si>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</si>
  <si>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</si>
  <si>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</si>
  <si>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</si>
  <si>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</si>
  <si>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</si>
  <si>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</si>
  <si>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</si>
  <si>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</si>
  <si>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</si>
  <si>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</si>
  <si>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</si>
  <si>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</si>
  <si>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</si>
  <si>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</si>
  <si>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</si>
  <si>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</si>
  <si>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</si>
  <si>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</si>
  <si>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</si>
  <si>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</si>
  <si>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</si>
  <si>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</si>
  <si>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</si>
  <si>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</si>
  <si>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</si>
  <si>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</si>
  <si>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</si>
  <si>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</si>
  <si>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</si>
  <si>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</si>
  <si>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</si>
  <si>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</si>
  <si>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</si>
  <si>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</si>
  <si>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</si>
  <si>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</si>
  <si>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</si>
  <si>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</si>
  <si>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</si>
  <si>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</si>
  <si>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</si>
  <si>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</si>
  <si>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</si>
  <si>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</si>
  <si>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</si>
  <si>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</si>
  <si>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</si>
  <si>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</si>
  <si>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</si>
  <si>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</si>
  <si>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</si>
  <si>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</si>
  <si>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</si>
  <si>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</si>
  <si>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</si>
  <si>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</si>
  <si>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</si>
  <si>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</si>
  <si>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</si>
  <si>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</si>
  <si>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</si>
  <si>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</si>
  <si>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</si>
  <si>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</si>
  <si>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</si>
  <si>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</si>
  <si>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</si>
  <si>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</si>
  <si>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</si>
  <si>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</si>
  <si>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</si>
  <si>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</si>
  <si>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</si>
  <si>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</si>
  <si>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</si>
  <si>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</si>
  <si>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</si>
  <si>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</si>
  <si>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</si>
  <si>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</si>
  <si>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</si>
  <si>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</si>
  <si>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</si>
  <si>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</si>
  <si>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</si>
  <si>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</si>
  <si>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</si>
  <si>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</si>
  <si>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</si>
  <si>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</si>
  <si>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</si>
  <si>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</si>
  <si>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</si>
  <si>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</si>
  <si>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</si>
  <si>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</si>
  <si>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</si>
  <si>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</si>
  <si>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</si>
  <si>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</si>
  <si>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</si>
  <si>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</si>
  <si>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</si>
  <si>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</si>
  <si>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</si>
  <si>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</si>
  <si>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</si>
  <si>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</si>
  <si>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</si>
  <si>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</si>
  <si>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</si>
  <si>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</si>
  <si>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</si>
  <si>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</si>
  <si>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</si>
  <si>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</si>
  <si>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</si>
  <si>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</si>
  <si>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</si>
  <si>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</si>
  <si>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</si>
  <si>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</si>
  <si>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</si>
  <si>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</si>
  <si>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</si>
  <si>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</si>
  <si>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</si>
  <si>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</si>
  <si>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</si>
  <si>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</si>
  <si>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</si>
  <si>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</si>
  <si>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</si>
  <si>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</si>
  <si>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</si>
  <si>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</si>
  <si>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</si>
  <si>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</si>
  <si>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</si>
  <si>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</si>
  <si>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</si>
  <si>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</si>
  <si>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</si>
  <si>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</si>
  <si>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</si>
  <si>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</si>
  <si>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</si>
  <si>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</si>
  <si>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</si>
  <si>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</si>
  <si>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</si>
  <si>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</si>
  <si>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</si>
  <si>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</si>
  <si>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</si>
  <si>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</si>
  <si>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</si>
  <si>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</si>
  <si>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</si>
  <si>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</si>
  <si>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</si>
  <si>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</si>
  <si>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</si>
  <si>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</si>
  <si>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</si>
  <si>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</si>
  <si>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</si>
  <si>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</si>
  <si>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</si>
  <si>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</si>
  <si>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</si>
  <si>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</si>
  <si>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</si>
  <si>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</si>
  <si>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</si>
  <si>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</si>
  <si>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</si>
  <si>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</si>
  <si>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</si>
  <si>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</si>
  <si>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</si>
  <si>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</si>
  <si>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</si>
  <si>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</si>
  <si>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</si>
  <si>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</si>
  <si>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</si>
  <si>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</si>
  <si>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</si>
  <si>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</si>
  <si>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</si>
  <si>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</si>
  <si>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</si>
  <si>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</si>
  <si>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</si>
  <si>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</si>
  <si>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</si>
  <si>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</si>
  <si>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</si>
  <si>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</si>
  <si>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</si>
  <si>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</si>
  <si>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</si>
  <si>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</si>
  <si>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</si>
  <si>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</si>
  <si>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</si>
  <si>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</si>
  <si>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</si>
  <si>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</si>
  <si>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</si>
  <si>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</si>
  <si>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</si>
  <si>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</si>
  <si>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</si>
  <si>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</si>
  <si>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</si>
  <si>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</si>
  <si>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</si>
  <si>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</si>
  <si>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</si>
  <si>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</si>
  <si>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</si>
  <si>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</si>
  <si>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</si>
  <si>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</si>
  <si>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</si>
  <si>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</si>
  <si>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</si>
  <si>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</si>
  <si>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</si>
  <si>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</si>
  <si>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</si>
  <si>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</si>
  <si>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</si>
  <si>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</si>
  <si>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</si>
  <si>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</si>
  <si>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</si>
  <si>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</si>
  <si>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</si>
  <si>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</si>
  <si>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</si>
  <si>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</si>
  <si>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</si>
  <si>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</si>
  <si>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</si>
  <si>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</si>
  <si>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</si>
  <si>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</si>
  <si>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</si>
  <si>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</si>
  <si>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</si>
  <si>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</si>
  <si>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</si>
  <si>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</si>
  <si>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</si>
  <si>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</si>
  <si>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</si>
  <si>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</si>
  <si>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</si>
  <si>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</si>
  <si>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</si>
  <si>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</si>
  <si>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</si>
  <si>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</si>
  <si>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</si>
  <si>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</si>
  <si>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</si>
  <si>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</si>
  <si>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</si>
  <si>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</si>
  <si>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</si>
  <si>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</si>
  <si>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</si>
  <si>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</si>
  <si>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</si>
  <si>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</si>
  <si>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</si>
  <si>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</si>
  <si>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</si>
  <si>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</si>
  <si>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</si>
  <si>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</si>
  <si>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</si>
  <si>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</si>
  <si>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</si>
  <si>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</si>
  <si>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</si>
  <si>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</si>
  <si>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</si>
  <si>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</si>
  <si>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</si>
  <si>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</si>
  <si>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</si>
  <si>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</si>
  <si>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</si>
  <si>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</si>
  <si>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</si>
  <si>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</si>
  <si>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</si>
  <si>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</si>
  <si>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</si>
  <si>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</si>
  <si>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</si>
  <si>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</si>
  <si>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</si>
  <si>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</si>
  <si>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</si>
  <si>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</si>
  <si>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</si>
  <si>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</si>
  <si>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</si>
  <si>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</si>
  <si>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</si>
  <si>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</si>
  <si>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</si>
  <si>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</si>
  <si>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</si>
  <si>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</si>
  <si>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</si>
  <si>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</si>
  <si>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</si>
  <si>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</si>
  <si>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</si>
  <si>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</si>
  <si>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</si>
  <si>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</si>
  <si>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</si>
  <si>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</si>
  <si>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</si>
  <si>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</si>
  <si>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</si>
  <si>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</si>
  <si>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</si>
  <si>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</si>
  <si>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</si>
  <si>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</si>
  <si>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</si>
  <si>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</si>
  <si>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</si>
  <si>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</si>
  <si>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</si>
  <si>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</si>
  <si>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</si>
  <si>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</si>
  <si>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</si>
  <si>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</si>
  <si>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</si>
  <si>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</si>
  <si>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</si>
  <si>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</si>
  <si>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</si>
  <si>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</si>
  <si>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</si>
  <si>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</si>
  <si>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</si>
  <si>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</si>
  <si>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</si>
  <si>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</si>
  <si>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</si>
  <si>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</si>
  <si>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</si>
  <si>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</si>
  <si>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</si>
  <si>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</si>
  <si>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</si>
  <si>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</si>
  <si>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</si>
  <si>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</si>
  <si>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</si>
  <si>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</si>
  <si>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</si>
  <si>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</si>
  <si>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</si>
  <si>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</si>
  <si>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</si>
  <si>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</si>
  <si>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</si>
  <si>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</si>
  <si>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</si>
  <si>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</si>
  <si>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</si>
  <si>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</si>
  <si>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</si>
  <si>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</si>
  <si>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</si>
  <si>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</si>
  <si>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</si>
  <si>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</si>
  <si>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</si>
  <si>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</si>
  <si>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</si>
  <si>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</si>
  <si>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</si>
  <si>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</si>
  <si>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</si>
  <si>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</si>
  <si>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</si>
  <si>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</si>
  <si>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</si>
  <si>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</si>
  <si>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</si>
  <si>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</si>
  <si>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</si>
  <si>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</si>
  <si>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</si>
  <si>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</si>
  <si>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</si>
  <si>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</si>
  <si>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</si>
  <si>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</si>
  <si>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</si>
  <si>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</si>
  <si>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</si>
  <si>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</si>
  <si>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</si>
  <si>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</si>
  <si>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</si>
  <si>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</si>
  <si>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</si>
  <si>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</si>
  <si>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</si>
  <si>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</si>
  <si>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</si>
  <si>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</si>
  <si>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</si>
  <si>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</si>
  <si>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</si>
  <si>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</si>
  <si>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</si>
  <si>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</si>
  <si>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</si>
  <si>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</si>
  <si>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</si>
  <si>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</si>
  <si>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</si>
  <si>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</si>
  <si>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</si>
  <si>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</si>
  <si>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</si>
  <si>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</si>
  <si>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</si>
  <si>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</si>
  <si>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</si>
  <si>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</si>
  <si>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</si>
  <si>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</si>
  <si>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</si>
  <si>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</si>
  <si>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</si>
  <si>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</si>
  <si>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</si>
  <si>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</si>
  <si>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</si>
  <si>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</si>
  <si>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</si>
  <si>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</si>
  <si>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</si>
  <si>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</si>
  <si>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</si>
  <si>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</si>
  <si>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</si>
  <si>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</si>
  <si>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</si>
  <si>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</si>
  <si>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</si>
  <si>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</si>
  <si>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</si>
  <si>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</si>
  <si>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</si>
  <si>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</si>
  <si>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</si>
  <si>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</si>
  <si>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</si>
  <si>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</si>
  <si>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</si>
  <si>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</si>
  <si>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</si>
  <si>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</si>
  <si>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</si>
  <si>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</si>
  <si>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</si>
  <si>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</si>
  <si>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</si>
  <si>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</si>
  <si>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</si>
  <si>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</si>
  <si>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</si>
  <si>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</si>
  <si>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</si>
  <si>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</si>
  <si>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</si>
  <si>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</si>
  <si>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</si>
  <si>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</si>
  <si>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</si>
  <si>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</si>
  <si>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</si>
  <si>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</si>
  <si>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</si>
  <si>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</si>
  <si>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</si>
  <si>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</si>
  <si>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</si>
  <si>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</si>
  <si>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</si>
  <si>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</si>
  <si>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</si>
  <si>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</si>
  <si>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</si>
  <si>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</si>
  <si>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</si>
  <si>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</si>
  <si>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</si>
  <si>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</si>
  <si>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</si>
  <si>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</si>
  <si>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</si>
  <si>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</si>
  <si>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</si>
  <si>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</si>
  <si>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</si>
  <si>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</si>
  <si>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</si>
  <si>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</si>
  <si>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</si>
  <si>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</si>
  <si>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</si>
  <si>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</si>
  <si>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</si>
  <si>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</si>
  <si>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</si>
  <si>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</si>
  <si>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</si>
  <si>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</si>
  <si>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</si>
  <si>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</si>
  <si>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</si>
  <si>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</si>
  <si>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</si>
  <si>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</si>
  <si>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</si>
  <si>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</si>
  <si>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</si>
  <si>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</si>
  <si>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</si>
  <si>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</si>
  <si>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</si>
  <si>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</si>
  <si>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</si>
  <si>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</si>
  <si>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</si>
  <si>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</si>
  <si>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</si>
  <si>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</si>
  <si>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</si>
  <si>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</si>
  <si>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</si>
  <si>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</si>
  <si>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</si>
  <si>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</si>
  <si>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</si>
  <si>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</si>
  <si>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</si>
  <si>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</si>
  <si>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</si>
  <si>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</si>
  <si>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</si>
  <si>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</si>
  <si>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</si>
  <si>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</si>
  <si>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</si>
  <si>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</si>
  <si>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</si>
  <si>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</si>
  <si>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</si>
  <si>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</si>
  <si>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</si>
  <si>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</si>
  <si>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</si>
  <si>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</si>
  <si>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</si>
  <si>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</si>
  <si>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</si>
  <si>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</si>
  <si>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</si>
  <si>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</si>
  <si>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</si>
  <si>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</si>
  <si>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</si>
  <si>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</si>
  <si>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</si>
  <si>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</si>
  <si>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</si>
  <si>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</si>
  <si>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</si>
  <si>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</si>
  <si>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</si>
  <si>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</si>
  <si>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</si>
  <si>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</si>
  <si>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</si>
  <si>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</si>
  <si>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</si>
  <si>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</si>
  <si>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</si>
  <si>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</si>
  <si>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</si>
  <si>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</si>
  <si>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</si>
  <si>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</si>
  <si>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</si>
  <si>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</si>
  <si>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</si>
  <si>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</si>
  <si>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</si>
  <si>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</si>
  <si>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</si>
  <si>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</si>
  <si>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</si>
  <si>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</si>
  <si>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</si>
  <si>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</si>
  <si>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</si>
  <si>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</si>
  <si>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</si>
  <si>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</si>
  <si>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</si>
  <si>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</si>
  <si>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</si>
  <si>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</si>
  <si>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</si>
  <si>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</si>
  <si>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</si>
  <si>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</si>
  <si>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</si>
  <si>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</si>
  <si>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</si>
  <si>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</si>
  <si>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</si>
  <si>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</si>
  <si>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</si>
  <si>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</si>
  <si>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</si>
  <si>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</si>
  <si>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</si>
  <si>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</si>
  <si>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</si>
  <si>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</si>
  <si>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</si>
  <si>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</si>
  <si>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</si>
  <si>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</si>
  <si>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</si>
  <si>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</si>
  <si>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</si>
  <si>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</si>
  <si>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</si>
  <si>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</si>
  <si>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</si>
  <si>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</si>
  <si>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</si>
  <si>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</si>
  <si>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</si>
  <si>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</si>
  <si>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</si>
  <si>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</si>
  <si>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</si>
  <si>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</si>
  <si>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</si>
  <si>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</si>
  <si>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</si>
  <si>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</si>
  <si>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</si>
  <si>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</si>
  <si>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</si>
  <si>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</si>
  <si>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</si>
  <si>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</si>
  <si>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</si>
  <si>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</si>
  <si>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</si>
  <si>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</si>
  <si>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</si>
  <si>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</si>
  <si>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</si>
  <si>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</si>
  <si>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</si>
  <si>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</si>
  <si>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</si>
  <si>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</si>
  <si>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</si>
  <si>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</si>
  <si>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</si>
  <si>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</si>
  <si>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</si>
  <si>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</si>
  <si>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</si>
  <si>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</si>
  <si>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</si>
  <si>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</si>
  <si>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</si>
  <si>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</si>
  <si>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</si>
  <si>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</si>
  <si>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</si>
  <si>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</si>
  <si>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</si>
  <si>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</si>
  <si>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</si>
  <si>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</si>
  <si>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</si>
  <si>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</si>
  <si>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</si>
  <si>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</si>
  <si>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</si>
  <si>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</si>
  <si>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</si>
  <si>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</si>
  <si>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</si>
  <si>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</si>
  <si>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</si>
  <si>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</si>
  <si>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</si>
  <si>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</si>
  <si>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</si>
  <si>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</si>
  <si>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</si>
  <si>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</si>
  <si>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</si>
  <si>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</si>
  <si>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</si>
  <si>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</si>
  <si>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</si>
  <si>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</si>
  <si>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</si>
  <si>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</si>
  <si>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</si>
  <si>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</si>
  <si>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</si>
  <si>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</si>
  <si>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</si>
  <si>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</si>
  <si>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</si>
  <si>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</si>
  <si>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</si>
  <si>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</si>
  <si>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</si>
  <si>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</si>
  <si>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</si>
  <si>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</si>
  <si>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</si>
  <si>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</si>
  <si>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</si>
  <si>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</si>
  <si>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</si>
  <si>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</si>
  <si>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</si>
  <si>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</si>
  <si>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</si>
  <si>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</si>
  <si>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</si>
  <si>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</si>
  <si>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</si>
  <si>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</si>
  <si>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</si>
  <si>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</si>
  <si>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</si>
  <si>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</si>
  <si>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</si>
  <si>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</si>
  <si>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</si>
  <si>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</si>
  <si>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</si>
  <si>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</si>
  <si>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</si>
  <si>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</si>
  <si>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</si>
  <si>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</si>
  <si>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</si>
  <si>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</si>
  <si>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</si>
  <si>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</si>
  <si>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</si>
  <si>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</si>
  <si>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</si>
  <si>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</si>
  <si>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</si>
  <si>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</si>
  <si>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</si>
  <si>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</si>
  <si>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</si>
  <si>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</si>
  <si>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</si>
  <si>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</si>
  <si>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</si>
  <si>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</si>
  <si>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</si>
  <si>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</si>
  <si>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</si>
  <si>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</si>
  <si>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</si>
  <si>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</si>
  <si>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</si>
  <si>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</si>
  <si>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</si>
  <si>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</si>
  <si>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</si>
  <si>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</si>
  <si>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</si>
  <si>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</si>
  <si>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</si>
  <si>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</si>
  <si>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</si>
  <si>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</si>
  <si>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</si>
  <si>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</si>
  <si>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</si>
  <si>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</si>
  <si>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</si>
  <si>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</si>
  <si>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</si>
  <si>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</si>
  <si>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</si>
  <si>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</si>
  <si>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</si>
  <si>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</si>
  <si>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</si>
  <si>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</si>
  <si>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</si>
  <si>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</si>
  <si>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</si>
  <si>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</si>
  <si>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</si>
  <si>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</si>
  <si>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</si>
  <si>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</si>
  <si>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</si>
  <si>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</si>
  <si>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</si>
  <si>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</si>
  <si>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</si>
  <si>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</si>
  <si>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</si>
  <si>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</si>
  <si>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</si>
  <si>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</si>
  <si>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</si>
  <si>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</si>
  <si>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</si>
  <si>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</si>
  <si>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</si>
  <si>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</si>
  <si>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</si>
  <si>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</si>
  <si>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</si>
  <si>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</si>
  <si>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</si>
  <si>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</si>
  <si>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</si>
  <si>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</si>
  <si>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</si>
  <si>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</si>
  <si>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</si>
  <si>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</si>
  <si>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</si>
  <si>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</si>
  <si>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</si>
  <si>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</si>
  <si>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</si>
  <si>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</si>
  <si>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</si>
  <si>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</si>
  <si>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</si>
  <si>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</si>
  <si>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</si>
  <si>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</si>
  <si>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</si>
  <si>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</si>
  <si>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</si>
  <si>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</si>
  <si>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</si>
  <si>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</si>
  <si>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</si>
  <si>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</si>
  <si>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</si>
  <si>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</si>
  <si>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</si>
  <si>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</si>
  <si>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</si>
  <si>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</si>
  <si>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</si>
  <si>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</si>
  <si>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</si>
  <si>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</si>
  <si>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</si>
  <si>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</si>
  <si>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</si>
  <si>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</si>
  <si>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</si>
  <si>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</si>
  <si>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</si>
  <si>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</si>
  <si>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</si>
  <si>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</si>
  <si>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</si>
  <si>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</si>
  <si>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</si>
  <si>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</si>
  <si>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</si>
  <si>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</si>
  <si>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</si>
  <si>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</si>
  <si>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</si>
  <si>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</si>
  <si>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</si>
  <si>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</si>
  <si>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</si>
  <si>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</si>
  <si>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</si>
  <si>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</si>
  <si>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</si>
  <si>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</si>
  <si>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</si>
  <si>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</si>
  <si>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</si>
  <si>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</si>
  <si>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</si>
  <si>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</si>
  <si>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</si>
  <si>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</si>
  <si>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</si>
  <si>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</si>
  <si>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</si>
  <si>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</si>
  <si>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</si>
  <si>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</si>
  <si>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</si>
  <si>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</si>
  <si>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</si>
  <si>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</si>
  <si>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</si>
  <si>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</si>
  <si>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</si>
  <si>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</si>
  <si>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</si>
  <si>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</si>
  <si>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</si>
  <si>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</si>
  <si>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</si>
  <si>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</si>
  <si>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</si>
  <si>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</si>
  <si>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</si>
  <si>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</si>
  <si>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</si>
  <si>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</si>
  <si>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</si>
  <si>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</si>
  <si>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</si>
  <si>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</si>
  <si>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</si>
  <si>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</si>
  <si>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</si>
  <si>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</si>
  <si>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</si>
  <si>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</si>
  <si>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</si>
  <si>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</si>
  <si>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</si>
  <si>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</si>
  <si>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</si>
  <si>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</si>
  <si>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</si>
  <si>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</si>
  <si>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</si>
  <si>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</si>
  <si>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</si>
  <si>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</si>
  <si>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</si>
  <si>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</si>
  <si>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</si>
  <si>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</si>
  <si>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</si>
  <si>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</si>
  <si>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</si>
  <si>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</si>
  <si>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</si>
  <si>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</si>
  <si>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</si>
  <si>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</si>
  <si>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</si>
  <si>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</si>
  <si>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</si>
  <si>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</si>
  <si>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</si>
  <si>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</si>
  <si>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</si>
  <si>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</si>
  <si>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</si>
  <si>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</si>
  <si>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</si>
  <si>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</si>
  <si>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</si>
  <si>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</si>
  <si>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</si>
  <si>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</si>
  <si>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</si>
  <si>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</si>
  <si>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</si>
  <si>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</si>
  <si>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</si>
  <si>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</si>
  <si>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</si>
  <si>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</si>
  <si>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</si>
  <si>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</si>
  <si>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</si>
  <si>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</si>
  <si>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</si>
  <si>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</si>
  <si>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</si>
  <si>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</si>
  <si>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</si>
  <si>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</si>
  <si>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</si>
  <si>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</si>
  <si>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</si>
  <si>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</si>
  <si>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</si>
  <si>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</si>
  <si>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</si>
  <si>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</si>
  <si>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</si>
  <si>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</si>
  <si>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</si>
  <si>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</si>
  <si>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</si>
  <si>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</si>
  <si>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</si>
  <si>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</si>
  <si>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</si>
  <si>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</si>
  <si>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</si>
  <si>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</si>
  <si>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</si>
  <si>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</si>
  <si>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</si>
  <si>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</si>
  <si>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</si>
  <si>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</si>
  <si>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</si>
  <si>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</si>
  <si>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</si>
  <si>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</si>
  <si>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</si>
  <si>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</si>
  <si>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</si>
  <si>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</si>
  <si>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</si>
  <si>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</si>
  <si>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</si>
  <si>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</si>
  <si>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</si>
  <si>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</si>
  <si>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</si>
  <si>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</si>
  <si>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</si>
  <si>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</si>
  <si>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</si>
  <si>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</si>
  <si>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</si>
  <si>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</si>
  <si>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</si>
  <si>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</si>
  <si>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</si>
  <si>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</si>
  <si>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</si>
  <si>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</si>
  <si>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</si>
  <si>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</si>
  <si>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</si>
  <si>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</si>
  <si>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</si>
  <si>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</si>
  <si>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</si>
  <si>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</si>
  <si>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</si>
  <si>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</si>
  <si>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</si>
  <si>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</si>
  <si>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</si>
  <si>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</si>
  <si>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</si>
  <si>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</si>
  <si>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</si>
  <si>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</si>
  <si>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</si>
  <si>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</si>
  <si>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</si>
  <si>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</si>
  <si>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</si>
  <si>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</si>
  <si>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</si>
  <si>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</si>
  <si>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</si>
  <si>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</si>
  <si>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</si>
  <si>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</si>
  <si>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</si>
  <si>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</si>
  <si>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</si>
  <si>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</si>
  <si>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</si>
  <si>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</si>
  <si>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</si>
  <si>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</si>
  <si>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</si>
  <si>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</si>
  <si>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</si>
  <si>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</si>
  <si>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</si>
  <si>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</si>
  <si>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</si>
  <si>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</si>
  <si>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</si>
  <si>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</si>
  <si>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</si>
  <si>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</si>
  <si>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</si>
  <si>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</si>
  <si>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</si>
  <si>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</si>
  <si>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</si>
  <si>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</si>
  <si>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</si>
  <si>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</si>
  <si>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</si>
  <si>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</si>
  <si>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</si>
  <si>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</si>
  <si>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</si>
  <si>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</si>
  <si>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</si>
  <si>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</si>
  <si>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</si>
  <si>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</si>
  <si>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</si>
  <si>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</si>
  <si>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</si>
  <si>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</si>
  <si>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</si>
  <si>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</si>
  <si>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</si>
  <si>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</si>
  <si>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</si>
  <si>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</si>
  <si>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</si>
  <si>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</si>
  <si>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</si>
  <si>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</si>
  <si>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</si>
  <si>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</si>
  <si>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</si>
  <si>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</si>
  <si>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</si>
  <si>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</si>
  <si>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</si>
  <si>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</si>
  <si>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</si>
  <si>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</si>
  <si>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</si>
  <si>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</si>
  <si>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</si>
  <si>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</si>
  <si>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</si>
  <si>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</si>
  <si>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</si>
  <si>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</si>
  <si>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</si>
  <si>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</si>
  <si>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</si>
  <si>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</si>
  <si>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</si>
  <si>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</si>
  <si>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</si>
  <si>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</si>
  <si>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</si>
  <si>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</si>
  <si>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</si>
  <si>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</si>
  <si>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</si>
  <si>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</si>
  <si>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</si>
  <si>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</si>
  <si>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</si>
  <si>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</si>
  <si>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</si>
  <si>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</si>
  <si>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</si>
  <si>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</si>
  <si>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</si>
  <si>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</si>
  <si>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</si>
  <si>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</si>
  <si>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</si>
  <si>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</si>
  <si>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</si>
  <si>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</si>
  <si>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</si>
  <si>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</si>
  <si>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</si>
  <si>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</si>
  <si>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</si>
  <si>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</si>
  <si>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</si>
  <si>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</si>
  <si>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</si>
  <si>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</si>
  <si>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</si>
  <si>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</si>
  <si>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</si>
  <si>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</si>
  <si>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</si>
  <si>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</si>
  <si>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</si>
  <si>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</si>
  <si>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</si>
  <si>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</si>
  <si>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</si>
  <si>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</si>
  <si>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</si>
  <si>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</si>
  <si>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</si>
  <si>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</si>
  <si>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</si>
  <si>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</si>
  <si>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</si>
  <si>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</si>
  <si>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</si>
  <si>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</si>
  <si>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</si>
  <si>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</si>
  <si>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</si>
  <si>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</si>
  <si>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</si>
  <si>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</si>
  <si>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</si>
  <si>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</si>
  <si>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</si>
  <si>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</si>
  <si>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</si>
  <si>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</si>
  <si>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</si>
  <si>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</si>
  <si>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</si>
  <si>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</si>
  <si>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</si>
  <si>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</si>
  <si>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</si>
  <si>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</si>
  <si>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</si>
  <si>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</si>
  <si>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</si>
  <si>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</si>
  <si>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</si>
  <si>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</si>
  <si>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</si>
  <si>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</si>
  <si>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</si>
  <si>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</si>
  <si>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</si>
  <si>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</si>
  <si>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</si>
  <si>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</si>
  <si>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</si>
  <si>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</si>
  <si>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</si>
  <si>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</si>
  <si>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</si>
  <si>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</si>
  <si>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</si>
  <si>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</si>
  <si>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</si>
  <si>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</si>
  <si>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</si>
  <si>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</si>
  <si>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</si>
  <si>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</si>
  <si>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</si>
  <si>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</si>
  <si>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</si>
  <si>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</si>
  <si>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</si>
  <si>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</si>
  <si>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</si>
  <si>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</si>
  <si>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</si>
  <si>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</si>
  <si>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</si>
  <si>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</si>
  <si>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</si>
  <si>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</si>
  <si>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</si>
  <si>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</si>
  <si>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</si>
  <si>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</si>
  <si>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</si>
  <si>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</si>
  <si>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</si>
  <si>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</si>
  <si>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</si>
  <si>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</si>
  <si>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</si>
  <si>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</si>
  <si>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</si>
  <si>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</si>
  <si>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</si>
  <si>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</si>
  <si>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</si>
  <si>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</si>
  <si>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</si>
  <si>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</si>
  <si>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</si>
  <si>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</si>
  <si>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</si>
  <si>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</si>
  <si>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</si>
  <si>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</si>
  <si>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</si>
  <si>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</si>
  <si>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</si>
  <si>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</si>
  <si>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</si>
  <si>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</si>
  <si>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</si>
  <si>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</si>
  <si>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</si>
  <si>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</si>
  <si>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</si>
  <si>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</si>
  <si>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</si>
  <si>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</si>
  <si>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</si>
  <si>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</si>
  <si>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</si>
  <si>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</si>
  <si>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</si>
  <si>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</si>
  <si>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</si>
  <si>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</si>
  <si>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</si>
  <si>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</si>
  <si>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</si>
  <si>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</si>
  <si>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</si>
  <si>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</si>
  <si>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</si>
  <si>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</si>
  <si>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</si>
  <si>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</si>
  <si>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</si>
  <si>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</si>
  <si>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</si>
  <si>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</si>
  <si>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</si>
  <si>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</si>
  <si>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</si>
  <si>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</si>
  <si>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</si>
  <si>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</si>
  <si>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</si>
  <si>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</si>
  <si>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</si>
  <si>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</si>
  <si>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</si>
  <si>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</si>
  <si>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</si>
  <si>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</si>
  <si>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</si>
  <si>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</si>
  <si>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</si>
  <si>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</si>
  <si>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</si>
  <si>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</si>
  <si>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</si>
  <si>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</si>
  <si>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</si>
  <si>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</si>
  <si>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</si>
  <si>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</si>
  <si>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</si>
  <si>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</si>
  <si>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</si>
  <si>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</si>
  <si>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</si>
  <si>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</si>
  <si>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</si>
  <si>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</si>
  <si>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</si>
  <si>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</si>
  <si>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</si>
  <si>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</si>
  <si>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</si>
  <si>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</si>
  <si>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</si>
  <si>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</si>
  <si>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</si>
  <si>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</si>
  <si>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</si>
  <si>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</si>
  <si>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</si>
  <si>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</si>
  <si>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</si>
  <si>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</si>
  <si>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</si>
  <si>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</si>
  <si>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</si>
  <si>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</si>
  <si>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</si>
  <si>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</si>
  <si>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</si>
  <si>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</si>
  <si>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</si>
  <si>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</si>
  <si>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</si>
  <si>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</si>
  <si>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</si>
  <si>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</si>
  <si>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</si>
  <si>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</si>
  <si>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</si>
  <si>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</si>
  <si>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</si>
  <si>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</si>
  <si>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</si>
  <si>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</si>
  <si>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</si>
  <si>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</si>
  <si>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</si>
  <si>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</si>
  <si>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</si>
  <si>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</si>
  <si>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</si>
  <si>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</si>
  <si>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</si>
  <si>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</si>
  <si>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</si>
  <si>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</si>
  <si>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</si>
  <si>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</si>
  <si>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</si>
  <si>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</si>
  <si>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</si>
  <si>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</si>
  <si>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</si>
  <si>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</si>
  <si>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</si>
  <si>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</si>
  <si>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</si>
  <si>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</si>
  <si>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</si>
  <si>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</si>
  <si>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</si>
  <si>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</si>
  <si>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</si>
  <si>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</si>
  <si>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</si>
  <si>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</si>
  <si>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</si>
  <si>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</si>
  <si>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</si>
  <si>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</si>
  <si>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</si>
  <si>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</si>
  <si>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</si>
  <si>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</si>
  <si>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</si>
  <si>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</si>
  <si>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</si>
  <si>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</si>
  <si>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</si>
  <si>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</si>
  <si>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</si>
  <si>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</si>
  <si>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</si>
  <si>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</si>
  <si>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</si>
  <si>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</si>
  <si>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</si>
  <si>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</si>
  <si>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</si>
  <si>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</si>
  <si>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</si>
  <si>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</si>
  <si>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</si>
  <si>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</si>
  <si>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</si>
  <si>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</si>
  <si>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</si>
  <si>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</si>
  <si>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</si>
  <si>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</si>
  <si>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</si>
  <si>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</si>
  <si>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</si>
  <si>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</si>
  <si>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</si>
  <si>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</si>
  <si>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</si>
  <si>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</si>
  <si>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</si>
  <si>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</si>
  <si>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</si>
  <si>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</si>
  <si>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</si>
  <si>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</si>
  <si>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</si>
  <si>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</si>
  <si>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</si>
  <si>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</si>
  <si>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</si>
  <si>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</si>
  <si>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</si>
  <si>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</si>
  <si>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</si>
  <si>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</si>
  <si>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</si>
  <si>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</si>
  <si>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</si>
  <si>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</si>
  <si>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</si>
  <si>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</si>
  <si>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</si>
  <si>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</si>
  <si>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</si>
  <si>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</si>
  <si>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</si>
  <si>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</si>
  <si>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</si>
  <si>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</si>
  <si>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</si>
  <si>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</si>
  <si>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</si>
  <si>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</si>
  <si>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</si>
  <si>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</si>
  <si>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</si>
  <si>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</si>
  <si>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</si>
  <si>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</si>
  <si>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</si>
  <si>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</si>
  <si>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</si>
  <si>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</si>
  <si>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</si>
  <si>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</si>
  <si>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</si>
  <si>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</si>
  <si>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</si>
  <si>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</si>
  <si>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</si>
  <si>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</si>
  <si>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</si>
  <si>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</si>
  <si>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</si>
  <si>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</si>
  <si>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</si>
  <si>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</si>
  <si>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</si>
  <si>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</si>
  <si>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</si>
  <si>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</si>
  <si>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</si>
  <si>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</si>
  <si>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</si>
  <si>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</si>
  <si>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</si>
  <si>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</si>
  <si>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</si>
  <si>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</si>
  <si>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</si>
  <si>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</si>
  <si>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</si>
  <si>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</si>
  <si>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</si>
  <si>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</si>
  <si>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</si>
  <si>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</si>
  <si>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</si>
  <si>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</si>
  <si>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</si>
  <si>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</si>
  <si>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</si>
  <si>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</si>
  <si>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</si>
  <si>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</si>
  <si>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</si>
  <si>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</si>
  <si>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</si>
  <si>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</si>
  <si>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</si>
  <si>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</si>
  <si>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</si>
  <si>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</si>
  <si>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</si>
  <si>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</si>
  <si>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</si>
  <si>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</si>
  <si>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</si>
  <si>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</si>
  <si>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</si>
  <si>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</si>
  <si>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</si>
  <si>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</si>
  <si>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</si>
  <si>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</si>
  <si>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</si>
  <si>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</si>
  <si>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</si>
  <si>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</si>
  <si>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</si>
  <si>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</si>
  <si>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</si>
  <si>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</si>
  <si>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</si>
  <si>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</si>
  <si>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</si>
  <si>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</si>
  <si>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</si>
  <si>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</si>
  <si>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</si>
  <si>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</si>
  <si>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</si>
  <si>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</si>
  <si>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</si>
  <si>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</si>
  <si>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</si>
  <si>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</si>
  <si>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</si>
  <si>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</si>
  <si>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</si>
  <si>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</si>
  <si>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</si>
  <si>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</si>
  <si>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</si>
  <si>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</si>
  <si>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</si>
  <si>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</si>
  <si>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</si>
  <si>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</si>
  <si>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</si>
  <si>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</si>
  <si>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</si>
  <si>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</si>
  <si>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</si>
  <si>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</si>
  <si>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</si>
  <si>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</si>
  <si>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</si>
  <si>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</si>
  <si>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</si>
  <si>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</si>
  <si>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</si>
  <si>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</si>
  <si>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</si>
  <si>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</si>
  <si>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</si>
  <si>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</si>
  <si>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</si>
  <si>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</si>
  <si>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</si>
  <si>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</si>
  <si>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</si>
  <si>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</si>
  <si>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</si>
  <si>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</si>
  <si>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</si>
  <si>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</si>
  <si>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</si>
  <si>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</si>
  <si>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</si>
  <si>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</si>
  <si>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</si>
  <si>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</si>
  <si>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</si>
  <si>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</si>
  <si>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</si>
  <si>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</si>
  <si>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</si>
  <si>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</si>
  <si>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</si>
  <si>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</si>
  <si>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</si>
  <si>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</si>
  <si>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</si>
  <si>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</si>
  <si>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</si>
  <si>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</si>
  <si>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</si>
  <si>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</si>
  <si>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</si>
  <si>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</si>
  <si>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</si>
  <si>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</si>
  <si>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</si>
  <si>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</si>
  <si>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</si>
  <si>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</si>
  <si>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</si>
  <si>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</si>
  <si>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</si>
  <si>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</si>
  <si>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</si>
  <si>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</si>
  <si>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</si>
  <si>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</si>
  <si>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</si>
  <si>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</si>
  <si>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</si>
  <si>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</si>
  <si>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</si>
  <si>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</si>
  <si>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</si>
  <si>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</si>
  <si>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</si>
  <si>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</si>
  <si>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</si>
  <si>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</si>
  <si>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</si>
  <si>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</si>
  <si>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</si>
  <si>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</si>
  <si>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</si>
  <si>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</si>
  <si>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</si>
  <si>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</si>
  <si>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</si>
  <si>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</si>
  <si>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</si>
  <si>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</si>
  <si>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</si>
  <si>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</si>
  <si>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</si>
  <si>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</si>
  <si>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</si>
  <si>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</si>
  <si>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</si>
  <si>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</si>
  <si>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</si>
  <si>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</si>
  <si>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</si>
  <si>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</si>
  <si>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</si>
  <si>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</si>
  <si>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</si>
  <si>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</si>
  <si>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</si>
  <si>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</si>
  <si>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</si>
  <si>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</si>
  <si>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</si>
  <si>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</si>
  <si>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</si>
  <si>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</si>
  <si>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</si>
  <si>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</si>
  <si>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</si>
  <si>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</si>
  <si>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</si>
  <si>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</si>
  <si>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</si>
  <si>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</si>
  <si>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</si>
  <si>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</si>
  <si>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</si>
  <si>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</si>
  <si>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</si>
  <si>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</si>
  <si>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</si>
  <si>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</si>
  <si>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</si>
  <si>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</si>
  <si>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</si>
  <si>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</si>
  <si>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</si>
  <si>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</si>
  <si>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</si>
  <si>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</si>
  <si>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</si>
  <si>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</si>
  <si>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</si>
  <si>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</si>
  <si>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</si>
  <si>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</si>
  <si>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</si>
  <si>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</si>
  <si>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</si>
  <si>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</si>
  <si>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</si>
  <si>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</si>
  <si>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</si>
  <si>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</si>
  <si>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</si>
  <si>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</si>
  <si>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</si>
  <si>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</si>
  <si>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</si>
  <si>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</si>
  <si>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</si>
  <si>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</si>
  <si>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</si>
  <si>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</si>
  <si>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</si>
  <si>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</si>
  <si>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</si>
  <si>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</si>
  <si>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</si>
  <si>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</si>
  <si>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</si>
  <si>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</si>
  <si>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</si>
  <si>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</si>
  <si>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</si>
  <si>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</si>
  <si>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</si>
  <si>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</si>
  <si>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</si>
  <si>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</si>
  <si>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</si>
  <si>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</si>
  <si>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</si>
  <si>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</si>
  <si>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</si>
  <si>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</si>
  <si>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</si>
  <si>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</si>
  <si>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</si>
  <si>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</si>
  <si>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</si>
  <si>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</si>
  <si>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</si>
  <si>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</si>
  <si>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</si>
  <si>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</si>
  <si>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</si>
  <si>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</si>
  <si>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</si>
  <si>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</si>
  <si>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</si>
  <si>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</si>
  <si>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</si>
  <si>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</si>
  <si>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</si>
  <si>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</si>
  <si>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</si>
  <si>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</si>
  <si>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</si>
  <si>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</si>
  <si>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</si>
  <si>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</si>
  <si>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</si>
  <si>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</si>
  <si>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</si>
  <si>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</si>
  <si>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</si>
  <si>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</si>
  <si>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</si>
  <si>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</si>
  <si>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</si>
  <si>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</si>
  <si>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</si>
  <si>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</si>
  <si>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</si>
  <si>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</si>
  <si>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</si>
  <si>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</si>
  <si>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</si>
  <si>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</si>
  <si>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</si>
  <si>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</si>
  <si>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</si>
  <si>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</si>
  <si>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</si>
  <si>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</si>
  <si>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</si>
  <si>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</si>
  <si>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</si>
  <si>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</si>
  <si>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</si>
  <si>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</si>
  <si>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</si>
  <si>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</si>
  <si>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</si>
  <si>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</si>
  <si>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</si>
  <si>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</si>
  <si>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</si>
  <si>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</si>
  <si>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</si>
  <si>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</si>
  <si>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</si>
  <si>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</si>
  <si>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</si>
  <si>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</si>
  <si>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</si>
  <si>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</si>
  <si>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</si>
  <si>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</si>
  <si>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</si>
  <si>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</si>
  <si>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</si>
  <si>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</si>
  <si>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</si>
  <si>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</si>
  <si>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</si>
  <si>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</si>
  <si>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</si>
  <si>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</si>
  <si>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</si>
  <si>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</si>
  <si>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</si>
  <si>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</si>
  <si>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</si>
  <si>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</si>
  <si>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</si>
  <si>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</si>
  <si>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</si>
  <si>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</si>
  <si>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</si>
  <si>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</si>
  <si>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</si>
  <si>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</si>
  <si>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</si>
  <si>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</si>
  <si>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</si>
  <si>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</si>
  <si>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</si>
  <si>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</si>
  <si>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</si>
  <si>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</si>
  <si>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</si>
  <si>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</si>
  <si>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</si>
  <si>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</si>
  <si>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</si>
  <si>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</si>
  <si>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</si>
  <si>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</si>
  <si>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</si>
  <si>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</si>
  <si>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</si>
  <si>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</si>
  <si>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</si>
  <si>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</si>
  <si>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</si>
  <si>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</si>
  <si>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</si>
  <si>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</si>
  <si>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</si>
  <si>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</si>
  <si>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</si>
  <si>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</si>
  <si>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</si>
  <si>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</si>
  <si>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</si>
  <si>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</si>
  <si>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</si>
  <si>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</si>
  <si>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</si>
  <si>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</si>
  <si>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</si>
  <si>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</si>
  <si>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</si>
  <si>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</si>
  <si>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</si>
  <si>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</si>
  <si>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</si>
  <si>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</si>
  <si>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</si>
  <si>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</si>
  <si>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</si>
  <si>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</si>
  <si>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</si>
  <si>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</si>
  <si>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</si>
  <si>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</si>
  <si>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</si>
  <si>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</si>
  <si>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</si>
  <si>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</si>
  <si>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</si>
  <si>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</si>
  <si>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</si>
  <si>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</si>
  <si>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</si>
  <si>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</si>
  <si>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</si>
  <si>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</si>
  <si>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</si>
  <si>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</si>
  <si>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</si>
  <si>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</si>
  <si>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</si>
  <si>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</si>
  <si>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</si>
  <si>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</si>
  <si>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</si>
  <si>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</si>
  <si>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</si>
  <si>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</si>
  <si>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</si>
  <si>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</si>
  <si>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</si>
  <si>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</si>
  <si>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</si>
  <si>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</si>
  <si>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</si>
  <si>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</si>
  <si>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</si>
  <si>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</si>
  <si>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</si>
  <si>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</si>
  <si>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</si>
  <si>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</si>
  <si>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</si>
  <si>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</si>
  <si>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</si>
  <si>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</si>
  <si>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</si>
  <si>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</si>
  <si>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</si>
  <si>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</si>
  <si>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</si>
  <si>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</si>
  <si>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</si>
  <si>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</si>
  <si>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</si>
  <si>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</si>
  <si>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</si>
  <si>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</si>
  <si>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</si>
  <si>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</si>
  <si>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</si>
  <si>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</si>
  <si>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</si>
  <si>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</si>
  <si>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</si>
  <si>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</si>
  <si>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</si>
  <si>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</si>
  <si>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</si>
  <si>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</si>
  <si>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</si>
  <si>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</si>
  <si>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</si>
  <si>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</si>
  <si>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</si>
  <si>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</si>
  <si>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</si>
  <si>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</si>
  <si>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</si>
  <si>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</si>
  <si>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</si>
  <si>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</si>
  <si>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</si>
  <si>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</si>
  <si>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</si>
  <si>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</si>
  <si>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</si>
  <si>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</si>
  <si>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</si>
  <si>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</si>
  <si>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</si>
  <si>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</si>
  <si>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</si>
  <si>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</si>
  <si>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</si>
  <si>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</si>
  <si>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</si>
  <si>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</si>
  <si>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</si>
  <si>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</si>
  <si>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</si>
  <si>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</si>
  <si>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</si>
  <si>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</si>
  <si>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</si>
  <si>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</si>
  <si>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</si>
  <si>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</si>
  <si>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</si>
  <si>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</si>
  <si>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</si>
  <si>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</si>
  <si>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</si>
  <si>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</si>
  <si>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</si>
  <si>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</si>
  <si>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</si>
  <si>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</si>
  <si>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</si>
  <si>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</si>
  <si>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</si>
  <si>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</si>
  <si>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</si>
  <si>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</si>
  <si>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</si>
  <si>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</si>
  <si>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</si>
  <si>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</si>
  <si>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</si>
  <si>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</si>
  <si>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</si>
  <si>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</si>
  <si>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</si>
  <si>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</si>
  <si>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</si>
  <si>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</si>
  <si>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</si>
  <si>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</si>
  <si>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</si>
  <si>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</si>
  <si>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</si>
  <si>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</si>
  <si>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</si>
  <si>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</si>
  <si>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</si>
  <si>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</si>
  <si>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</si>
  <si>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</si>
  <si>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</si>
  <si>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</si>
  <si>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</si>
  <si>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</si>
  <si>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</si>
  <si>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</si>
  <si>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</si>
  <si>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</si>
  <si>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</si>
  <si>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</si>
  <si>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</si>
  <si>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</si>
  <si>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</si>
  <si>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</si>
  <si>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</si>
  <si>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</si>
  <si>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</si>
  <si>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</si>
  <si>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</si>
  <si>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</si>
  <si>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</si>
  <si>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</si>
  <si>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</si>
  <si>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</si>
  <si>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</si>
  <si>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</si>
  <si>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</si>
  <si>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</si>
  <si>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</si>
  <si>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</si>
  <si>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</si>
  <si>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</si>
  <si>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</si>
  <si>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</si>
  <si>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</si>
  <si>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</si>
  <si>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</si>
  <si>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</si>
  <si>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</si>
  <si>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</si>
  <si>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</si>
  <si>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</si>
  <si>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</si>
  <si>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</si>
  <si>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</si>
  <si>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</si>
  <si>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</si>
  <si>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</si>
  <si>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</si>
  <si>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</si>
  <si>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</si>
  <si>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</si>
  <si>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</si>
  <si>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</si>
  <si>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</si>
  <si>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</si>
  <si>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</si>
  <si>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</si>
  <si>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</si>
  <si>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</si>
  <si>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</si>
  <si>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</si>
  <si>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</si>
  <si>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</si>
  <si>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</si>
  <si>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</si>
  <si>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</si>
  <si>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</si>
  <si>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</si>
  <si>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</si>
  <si>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</si>
  <si>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</si>
  <si>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</si>
  <si>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</si>
  <si>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</si>
  <si>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</si>
  <si>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</si>
  <si>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</si>
  <si>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</si>
  <si>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</si>
  <si>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</si>
  <si>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</si>
  <si>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</si>
  <si>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</si>
  <si>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</si>
  <si>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</si>
  <si>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</si>
  <si>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</si>
  <si>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</si>
  <si>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</si>
  <si>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</si>
  <si>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</si>
  <si>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</si>
  <si>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</si>
  <si>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</si>
  <si>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</si>
  <si>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</si>
  <si>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</si>
  <si>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</si>
  <si>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</si>
  <si>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</si>
  <si>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</si>
  <si>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</si>
  <si>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</si>
  <si>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</si>
  <si>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</si>
  <si>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</si>
  <si>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</si>
  <si>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</si>
  <si>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</si>
  <si>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</si>
  <si>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</si>
  <si>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</si>
  <si>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</si>
  <si>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</si>
  <si>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</si>
  <si>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</si>
  <si>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</si>
  <si>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</si>
  <si>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</si>
  <si>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</si>
  <si>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</si>
  <si>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</si>
  <si>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</si>
  <si>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</si>
  <si>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</si>
  <si>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</si>
  <si>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</si>
  <si>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</si>
  <si>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</si>
  <si>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</si>
  <si>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</si>
  <si>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</si>
  <si>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</si>
  <si>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</si>
  <si>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</si>
  <si>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</si>
  <si>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</si>
  <si>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</si>
  <si>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</si>
  <si>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</si>
  <si>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</si>
  <si>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</si>
  <si>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</si>
  <si>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</si>
  <si>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</si>
  <si>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</si>
  <si>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</si>
  <si>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</si>
  <si>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</si>
  <si>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</si>
  <si>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</si>
  <si>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</si>
  <si>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</si>
  <si>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</si>
  <si>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</si>
  <si>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</si>
  <si>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</si>
  <si>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</si>
  <si>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</si>
  <si>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</si>
  <si>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</si>
  <si>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</si>
  <si>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</si>
  <si>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</si>
  <si>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</si>
  <si>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</si>
  <si>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</si>
  <si>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</si>
  <si>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</si>
  <si>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</si>
  <si>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</si>
  <si>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</si>
  <si>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</si>
  <si>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</si>
  <si>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</si>
  <si>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</si>
  <si>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</si>
  <si>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</si>
  <si>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</si>
  <si>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</si>
  <si>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</si>
  <si>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</si>
  <si>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</si>
  <si>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</si>
  <si>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</si>
  <si>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</si>
  <si>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</si>
  <si>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</si>
  <si>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</si>
  <si>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</si>
  <si>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</si>
  <si>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</si>
  <si>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</si>
  <si>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</si>
  <si>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</si>
  <si>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</si>
  <si>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</si>
  <si>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</si>
  <si>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</si>
  <si>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</si>
  <si>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</si>
  <si>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</si>
  <si>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</si>
  <si>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</si>
  <si>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</si>
  <si>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</si>
  <si>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</si>
  <si>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</si>
  <si>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</si>
  <si>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</si>
  <si>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</si>
  <si>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</si>
  <si>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</si>
  <si>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</si>
  <si>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</si>
  <si>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</si>
  <si>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</si>
  <si>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</si>
  <si>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</si>
  <si>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</si>
  <si>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</si>
  <si>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</si>
  <si>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</si>
  <si>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</si>
  <si>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</si>
  <si>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</si>
  <si>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</si>
  <si>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</si>
  <si>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</si>
  <si>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</si>
  <si>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</si>
  <si>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</si>
  <si>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</si>
  <si>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</si>
  <si>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</si>
  <si>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</si>
  <si>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</si>
  <si>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</si>
  <si>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</si>
  <si>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</si>
  <si>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</si>
  <si>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</si>
  <si>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</si>
  <si>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</si>
  <si>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</si>
  <si>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</si>
  <si>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</si>
  <si>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</si>
  <si>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</si>
  <si>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</si>
  <si>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</si>
  <si>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</si>
  <si>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</si>
  <si>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</si>
  <si>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</si>
  <si>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</si>
  <si>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</si>
  <si>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</si>
  <si>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</si>
  <si>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</si>
  <si>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</si>
  <si>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</si>
  <si>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</si>
  <si>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</si>
  <si>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</si>
  <si>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</si>
  <si>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</si>
  <si>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</si>
  <si>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</si>
  <si>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</si>
  <si>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</si>
  <si>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</si>
  <si>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</si>
  <si>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</si>
  <si>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</si>
  <si>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</si>
  <si>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</si>
  <si>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</si>
  <si>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</si>
  <si>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</si>
  <si>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</si>
  <si>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</si>
  <si>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</si>
  <si>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</si>
  <si>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</si>
  <si>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</si>
  <si>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</si>
  <si>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</si>
  <si>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</si>
  <si>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</si>
  <si>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</si>
  <si>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</si>
  <si>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</si>
  <si>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</si>
  <si>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</si>
  <si>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</si>
  <si>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</si>
  <si>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</si>
  <si>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</si>
  <si>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</si>
  <si>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</si>
  <si>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</si>
  <si>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</si>
  <si>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</si>
  <si>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</si>
  <si>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</si>
  <si>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</si>
  <si>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</si>
  <si>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</si>
  <si>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</si>
  <si>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</si>
  <si>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</si>
  <si>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</si>
  <si>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</si>
  <si>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</si>
  <si>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</si>
  <si>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</si>
  <si>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</si>
  <si>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</si>
  <si>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</si>
  <si>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</si>
  <si>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</si>
  <si>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</si>
  <si>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</si>
  <si>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</si>
  <si>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</si>
  <si>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</si>
  <si>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</si>
  <si>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</si>
  <si>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</si>
  <si>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</si>
  <si>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</si>
  <si>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</si>
  <si>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</si>
  <si>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</si>
  <si>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</si>
  <si>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</si>
  <si>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</si>
  <si>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</si>
  <si>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</si>
  <si>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</si>
  <si>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</si>
  <si>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</si>
  <si>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</si>
  <si>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</si>
  <si>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</si>
  <si>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</si>
  <si>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</si>
  <si>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</si>
  <si>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</si>
  <si>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</si>
  <si>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</si>
  <si>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</si>
  <si>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</si>
  <si>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</si>
  <si>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</si>
  <si>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</si>
  <si>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</si>
  <si>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</si>
  <si>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</si>
  <si>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</si>
  <si>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</si>
  <si>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</si>
  <si>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</si>
  <si>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</si>
  <si>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</si>
  <si>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</si>
  <si>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</si>
  <si>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</si>
  <si>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</si>
  <si>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</si>
  <si>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</si>
  <si>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</si>
  <si>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</si>
  <si>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</si>
  <si>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</si>
  <si>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</si>
  <si>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</si>
  <si>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</si>
  <si>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</si>
  <si>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</si>
  <si>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</si>
  <si>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</si>
  <si>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</si>
  <si>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</si>
  <si>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</si>
  <si>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</si>
  <si>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</si>
  <si>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</si>
  <si>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</si>
  <si>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</si>
  <si>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</si>
  <si>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</si>
  <si>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</si>
  <si>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</si>
  <si>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</si>
  <si>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</si>
  <si>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</si>
  <si>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</si>
  <si>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</si>
  <si>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</si>
  <si>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</si>
  <si>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</si>
  <si>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</si>
  <si>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</si>
  <si>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</si>
  <si>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</si>
  <si>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</si>
  <si>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</si>
  <si>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</si>
  <si>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</si>
  <si>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</si>
  <si>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</si>
  <si>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</si>
  <si>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</si>
  <si>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</si>
  <si>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</si>
  <si>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</si>
  <si>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</si>
  <si>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</si>
  <si>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</si>
  <si>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</si>
  <si>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</si>
  <si>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</si>
  <si>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</si>
  <si>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</si>
  <si>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</si>
  <si>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</si>
  <si>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</si>
  <si>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</si>
  <si>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</si>
  <si>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</si>
  <si>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</si>
  <si>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</si>
  <si>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</si>
  <si>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</si>
  <si>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</si>
  <si>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</si>
  <si>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</si>
  <si>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</si>
  <si>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</si>
  <si>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</si>
  <si>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</si>
  <si>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</si>
  <si>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</si>
  <si>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</si>
  <si>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</si>
  <si>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</si>
  <si>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</si>
  <si>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</si>
  <si>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</si>
  <si>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</si>
  <si>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</si>
  <si>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</si>
  <si>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</si>
  <si>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</si>
  <si>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</si>
  <si>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</si>
  <si>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</si>
  <si>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</si>
  <si>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</si>
  <si>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</si>
  <si>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</si>
  <si>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</si>
  <si>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</si>
  <si>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</si>
  <si>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</si>
  <si>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</si>
  <si>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</si>
  <si>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</si>
  <si>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</si>
  <si>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</si>
  <si>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</si>
  <si>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</si>
  <si>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</si>
  <si>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</si>
  <si>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</si>
  <si>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</si>
  <si>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</si>
  <si>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</si>
  <si>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</si>
  <si>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</si>
  <si>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</si>
  <si>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</si>
  <si>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</si>
  <si>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</si>
  <si>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</si>
  <si>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</si>
  <si>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</si>
  <si>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</si>
  <si>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</si>
  <si>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</si>
  <si>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</si>
  <si>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</si>
  <si>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</si>
  <si>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</si>
  <si>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</si>
  <si>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</si>
  <si>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</si>
  <si>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</si>
  <si>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</si>
  <si>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</si>
  <si>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</si>
  <si>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</si>
  <si>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</si>
  <si>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</si>
  <si>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</si>
  <si>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</si>
  <si>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</si>
  <si>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</si>
  <si>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</si>
  <si>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</si>
  <si>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</si>
  <si>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</si>
  <si>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</si>
  <si>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</si>
  <si>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</si>
  <si>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</si>
  <si>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</si>
  <si>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</si>
  <si>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</si>
  <si>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</si>
  <si>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</si>
  <si>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</si>
  <si>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</si>
  <si>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</si>
  <si>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</si>
  <si>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</si>
  <si>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</si>
  <si>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</si>
  <si>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</si>
  <si>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</si>
  <si>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</si>
  <si>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</si>
  <si>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</si>
  <si>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</si>
  <si>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</si>
  <si>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</si>
  <si>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</si>
  <si>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</si>
  <si>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</si>
  <si>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</si>
  <si>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</si>
  <si>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</si>
  <si>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</si>
  <si>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</si>
  <si>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</si>
  <si>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</si>
  <si>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</si>
  <si>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</si>
  <si>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</si>
  <si>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</si>
  <si>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</si>
  <si>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</si>
  <si>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</si>
  <si>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</si>
  <si>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</si>
  <si>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</si>
  <si>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</si>
  <si>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</si>
  <si>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</si>
  <si>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</si>
  <si>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</si>
  <si>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</si>
  <si>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</si>
  <si>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</si>
  <si>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</si>
  <si>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</si>
  <si>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</si>
  <si>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</si>
  <si>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</si>
  <si>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</si>
  <si>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</si>
  <si>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</si>
  <si>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</si>
  <si>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</si>
  <si>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</si>
  <si>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</si>
  <si>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</si>
  <si>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</si>
  <si>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</si>
  <si>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</si>
  <si>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</si>
  <si>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</si>
  <si>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</si>
  <si>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</si>
  <si>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</si>
  <si>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</si>
  <si>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</si>
  <si>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</si>
  <si>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</si>
  <si>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</si>
  <si>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</si>
  <si>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</si>
  <si>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</si>
  <si>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</si>
  <si>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</si>
  <si>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</si>
  <si>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</si>
  <si>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</si>
  <si>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</si>
  <si>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</si>
  <si>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</si>
  <si>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</si>
  <si>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</si>
  <si>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</si>
  <si>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</si>
  <si>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</si>
  <si>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</si>
  <si>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</si>
  <si>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</si>
  <si>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</si>
  <si>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</si>
  <si>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</si>
  <si>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</si>
  <si>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</si>
  <si>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</si>
  <si>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</si>
  <si>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</si>
  <si>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</si>
  <si>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</si>
  <si>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</si>
  <si>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</si>
  <si>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</si>
  <si>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</si>
  <si>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</si>
  <si>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</si>
  <si>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</si>
  <si>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</si>
  <si>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</si>
  <si>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</si>
  <si>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</si>
  <si>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</si>
  <si>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</si>
  <si>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</si>
  <si>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</si>
  <si>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</si>
  <si>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</si>
  <si>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</si>
  <si>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</si>
  <si>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</si>
  <si>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</si>
  <si>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</si>
  <si>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</si>
  <si>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</si>
  <si>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</si>
  <si>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</si>
  <si>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</si>
  <si>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</si>
  <si>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</si>
  <si>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</si>
  <si>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</si>
  <si>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</si>
  <si>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</si>
  <si>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</si>
  <si>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</si>
  <si>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</si>
  <si>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</si>
  <si>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</si>
  <si>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</si>
  <si>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</si>
  <si>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</si>
  <si>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</si>
  <si>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</si>
  <si>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</si>
  <si>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</si>
  <si>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</si>
  <si>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</si>
  <si>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</si>
  <si>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</si>
  <si>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</si>
  <si>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</si>
  <si>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</si>
  <si>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</si>
  <si>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</si>
  <si>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</si>
  <si>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</si>
  <si>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</si>
  <si>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</si>
  <si>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</si>
  <si>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</si>
  <si>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</si>
  <si>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</si>
  <si>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</si>
  <si>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</si>
  <si>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</si>
  <si>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</si>
  <si>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</si>
  <si>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</si>
  <si>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</si>
  <si>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</si>
  <si>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</si>
  <si>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</si>
  <si>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</si>
  <si>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</si>
  <si>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</si>
  <si>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</si>
  <si>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</si>
  <si>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</si>
  <si>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</si>
  <si>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</si>
  <si>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</si>
  <si>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</si>
  <si>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</si>
  <si>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</si>
  <si>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</si>
  <si>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</si>
  <si>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</si>
  <si>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</si>
  <si>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</si>
  <si>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</si>
  <si>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</si>
  <si>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</si>
  <si>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</si>
  <si>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</si>
  <si>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</si>
  <si>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</si>
  <si>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</si>
  <si>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</si>
  <si>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</si>
  <si>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</si>
  <si>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</si>
  <si>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</si>
  <si>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</si>
  <si>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</si>
  <si>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</si>
  <si>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</si>
  <si>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</si>
  <si>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</si>
  <si>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</si>
  <si>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</si>
  <si>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</si>
  <si>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</si>
  <si>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</si>
  <si>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</si>
  <si>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</si>
  <si>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</si>
  <si>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</si>
  <si>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</si>
  <si>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</si>
  <si>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</si>
  <si>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</si>
  <si>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</si>
  <si>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</si>
  <si>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</si>
  <si>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</si>
  <si>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</si>
  <si>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</si>
  <si>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</si>
  <si>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</si>
  <si>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</si>
  <si>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</si>
  <si>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</si>
  <si>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</si>
  <si>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</si>
  <si>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</si>
  <si>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</si>
  <si>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</si>
  <si>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</si>
  <si>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</si>
  <si>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</si>
  <si>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</si>
  <si>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</si>
  <si>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</si>
  <si>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</si>
  <si>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</si>
  <si>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</si>
  <si>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</si>
  <si>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</si>
  <si>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</si>
  <si>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</si>
  <si>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</si>
  <si>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</si>
  <si>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</si>
  <si>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</si>
  <si>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</si>
  <si>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</si>
  <si>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</si>
  <si>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</si>
  <si>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</si>
  <si>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</si>
  <si>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</si>
  <si>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</si>
  <si>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</si>
  <si>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</si>
  <si>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</si>
  <si>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</si>
  <si>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</si>
  <si>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</si>
  <si>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</si>
  <si>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</si>
  <si>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</si>
  <si>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</si>
  <si>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</si>
  <si>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</si>
  <si>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</si>
  <si>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</si>
  <si>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</si>
  <si>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</si>
  <si>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</si>
  <si>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</si>
  <si>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</si>
  <si>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</si>
  <si>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</si>
  <si>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</si>
  <si>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</si>
  <si>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</si>
  <si>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</si>
  <si>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</si>
  <si>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</si>
  <si>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</si>
  <si>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</si>
  <si>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</si>
  <si>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</si>
  <si>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</si>
  <si>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</si>
  <si>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</si>
  <si>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</si>
  <si>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</si>
  <si>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</si>
  <si>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</si>
  <si>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</si>
  <si>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</si>
  <si>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</si>
  <si>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</si>
  <si>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</si>
  <si>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</si>
  <si>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</si>
  <si>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</si>
  <si>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</si>
  <si>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</si>
  <si>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</si>
  <si>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</si>
  <si>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</si>
  <si>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</si>
  <si>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</si>
  <si>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</si>
  <si>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</si>
  <si>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</si>
  <si>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</si>
  <si>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</si>
  <si>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</si>
  <si>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</si>
  <si>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</si>
  <si>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</si>
  <si>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</si>
  <si>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</si>
  <si>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</si>
  <si>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</si>
  <si>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</si>
  <si>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</si>
  <si>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</si>
  <si>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</si>
  <si>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</si>
  <si>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</si>
  <si>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</si>
  <si>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</si>
  <si>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</si>
  <si>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</si>
  <si>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</si>
  <si>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</si>
  <si>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</si>
  <si>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</si>
  <si>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</si>
  <si>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</si>
  <si>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</si>
  <si>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</si>
  <si>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</si>
  <si>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</si>
  <si>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</si>
  <si>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</si>
  <si>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</si>
  <si>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</si>
  <si>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</si>
  <si>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</si>
  <si>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</si>
  <si>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</si>
  <si>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</si>
  <si>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</si>
  <si>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</si>
  <si>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</si>
  <si>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</si>
  <si>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</si>
  <si>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</si>
  <si>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</si>
  <si>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</si>
  <si>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</si>
  <si>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</si>
  <si>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</si>
  <si>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</si>
  <si>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</si>
  <si>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</si>
  <si>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</si>
  <si>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</si>
  <si>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</si>
  <si>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</si>
  <si>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</si>
  <si>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</si>
  <si>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</si>
  <si>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</si>
  <si>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</si>
  <si>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</si>
  <si>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</si>
  <si>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</si>
  <si>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</si>
  <si>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</si>
  <si>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</si>
  <si>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</si>
  <si>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</si>
  <si>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</si>
  <si>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</si>
  <si>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</si>
  <si>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</si>
  <si>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</si>
  <si>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</si>
  <si>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</si>
  <si>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</si>
  <si>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</si>
  <si>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</si>
  <si>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</si>
  <si>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</si>
  <si>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</si>
  <si>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</si>
  <si>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</si>
  <si>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</si>
  <si>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</si>
  <si>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</si>
  <si>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</si>
  <si>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</si>
  <si>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</si>
  <si>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</si>
  <si>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</si>
  <si>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</si>
  <si>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</si>
  <si>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</si>
  <si>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</si>
  <si>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</si>
  <si>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</si>
  <si>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</si>
  <si>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</si>
  <si>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</si>
  <si>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</si>
  <si>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</si>
  <si>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</si>
  <si>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</si>
  <si>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</si>
  <si>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</si>
  <si>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</si>
  <si>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</si>
  <si>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</si>
  <si>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</si>
  <si>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</si>
  <si>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</si>
  <si>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</si>
  <si>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</si>
  <si>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</si>
  <si>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</si>
  <si>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</si>
  <si>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</si>
  <si>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</si>
  <si>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</si>
  <si>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</si>
  <si>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</si>
  <si>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</si>
  <si>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</si>
  <si>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</si>
  <si>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</si>
  <si>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</si>
  <si>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</si>
  <si>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</si>
  <si>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</si>
  <si>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</si>
  <si>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</si>
  <si>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</si>
  <si>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</si>
  <si>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</si>
  <si>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</si>
  <si>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</si>
  <si>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</si>
  <si>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</si>
  <si>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</si>
  <si>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</si>
  <si>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</si>
  <si>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</si>
  <si>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</si>
  <si>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</si>
  <si>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</si>
  <si>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</si>
  <si>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</si>
  <si>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</si>
  <si>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</si>
  <si>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</si>
  <si>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</si>
  <si>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</si>
  <si>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</si>
  <si>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</si>
  <si>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</si>
  <si>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</si>
  <si>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</si>
  <si>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</si>
  <si>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</si>
  <si>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</si>
  <si>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</si>
  <si>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</si>
  <si>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</si>
  <si>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</si>
  <si>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</si>
  <si>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</si>
  <si>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</si>
  <si>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</si>
  <si>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</si>
  <si>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</si>
  <si>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</si>
  <si>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</si>
  <si>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</si>
  <si>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</si>
  <si>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</si>
  <si>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</si>
  <si>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</si>
  <si>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</si>
  <si>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</si>
  <si>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</si>
  <si>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</si>
  <si>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</si>
  <si>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</si>
  <si>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</si>
  <si>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</si>
  <si>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</si>
  <si>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</si>
  <si>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</si>
  <si>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</si>
  <si>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</si>
  <si>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</si>
  <si>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</si>
  <si>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</si>
  <si>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</si>
  <si>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</si>
  <si>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</si>
  <si>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</si>
  <si>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</si>
  <si>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</si>
  <si>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</si>
  <si>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</si>
  <si>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</si>
  <si>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</si>
  <si>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</si>
  <si>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</si>
  <si>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</si>
  <si>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</si>
  <si>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</si>
  <si>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</si>
  <si>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</si>
  <si>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</si>
  <si>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</si>
  <si>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</si>
  <si>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</si>
  <si>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</si>
  <si>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</si>
  <si>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</si>
  <si>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</si>
  <si>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</si>
  <si>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</si>
  <si>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</si>
  <si>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</si>
  <si>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</si>
  <si>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</si>
  <si>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</si>
  <si>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</si>
  <si>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</si>
  <si>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</si>
  <si>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</si>
  <si>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</si>
  <si>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</si>
  <si>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</si>
  <si>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</si>
  <si>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</si>
  <si>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</si>
  <si>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</si>
  <si>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</si>
  <si>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</si>
  <si>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</si>
  <si>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</si>
  <si>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</si>
  <si>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</si>
  <si>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</si>
  <si>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</si>
  <si>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</si>
  <si>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</si>
  <si>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</si>
  <si>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</si>
  <si>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</si>
  <si>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</si>
  <si>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</si>
  <si>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</si>
  <si>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</si>
  <si>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</si>
  <si>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</si>
  <si>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</si>
  <si>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</si>
  <si>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</si>
  <si>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</si>
  <si>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</si>
  <si>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</si>
  <si>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</si>
  <si>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</si>
  <si>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</si>
  <si>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</si>
  <si>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</si>
  <si>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</si>
  <si>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</si>
  <si>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</si>
  <si>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</si>
  <si>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</si>
  <si>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</si>
  <si>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</si>
  <si>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</si>
  <si>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</si>
  <si>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</si>
  <si>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</si>
  <si>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</si>
  <si>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</si>
  <si>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</si>
  <si>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</si>
  <si>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</si>
  <si>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</si>
  <si>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</si>
  <si>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</si>
  <si>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</si>
  <si>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</si>
  <si>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</si>
  <si>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</si>
  <si>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</si>
  <si>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</si>
  <si>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</si>
  <si>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</si>
  <si>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</si>
  <si>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</si>
  <si>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</si>
  <si>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</si>
  <si>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</si>
  <si>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</si>
  <si>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</si>
  <si>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</si>
  <si>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</si>
  <si>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</si>
  <si>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</si>
  <si>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</si>
  <si>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</si>
  <si>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</si>
  <si>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</si>
  <si>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</si>
  <si>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</si>
  <si>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</si>
  <si>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</si>
  <si>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</si>
  <si>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</si>
  <si>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</si>
  <si>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</si>
  <si>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</si>
  <si>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</si>
  <si>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</si>
  <si>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</si>
  <si>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</si>
  <si>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</si>
  <si>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</si>
  <si>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</si>
  <si>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</si>
  <si>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</si>
  <si>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</si>
  <si>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</si>
  <si>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</si>
  <si>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</si>
  <si>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</si>
  <si>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</si>
  <si>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</si>
  <si>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</si>
  <si>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</si>
  <si>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</si>
  <si>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</si>
  <si>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</si>
  <si>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</si>
  <si>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</si>
  <si>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</si>
  <si>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</si>
  <si>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</si>
  <si>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</si>
  <si>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</si>
  <si>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</si>
  <si>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</si>
  <si>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</si>
  <si>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</si>
  <si>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</si>
  <si>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</si>
  <si>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</si>
  <si>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</si>
  <si>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</si>
  <si>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</si>
  <si>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</si>
  <si>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</si>
  <si>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</si>
  <si>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</si>
  <si>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</si>
  <si>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</si>
  <si>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</si>
  <si>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</si>
  <si>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</si>
  <si>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</si>
  <si>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</si>
  <si>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</si>
  <si>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</si>
  <si>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</si>
  <si>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</si>
  <si>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</si>
  <si>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</si>
  <si>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</si>
  <si>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</si>
  <si>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</si>
  <si>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</si>
  <si>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</si>
  <si>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</si>
  <si>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</si>
  <si>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</si>
  <si>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</si>
  <si>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</si>
  <si>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</si>
  <si>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</si>
  <si>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</si>
  <si>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</si>
  <si>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</si>
  <si>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</si>
  <si>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</si>
  <si>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</si>
  <si>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</si>
  <si>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</si>
  <si>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</si>
  <si>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</si>
  <si>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</si>
  <si>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</si>
  <si>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</si>
  <si>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</si>
  <si>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</si>
  <si>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</si>
  <si>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</si>
  <si>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</si>
  <si>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</si>
  <si>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</si>
  <si>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</si>
  <si>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</si>
  <si>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</si>
  <si>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</si>
  <si>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</si>
  <si>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</si>
  <si>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</si>
  <si>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</si>
  <si>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</si>
  <si>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</si>
  <si>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</si>
  <si>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</si>
  <si>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</si>
  <si>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</si>
  <si>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</si>
  <si>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</si>
  <si>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</si>
  <si>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</si>
  <si>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</si>
  <si>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</si>
  <si>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</si>
  <si>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</si>
  <si>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</si>
  <si>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</si>
  <si>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</si>
  <si>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</si>
  <si>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</si>
  <si>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</si>
  <si>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</si>
  <si>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</si>
  <si>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</si>
  <si>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</si>
  <si>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</si>
  <si>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</si>
  <si>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</si>
  <si>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</si>
  <si>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</si>
  <si>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</si>
  <si>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</si>
  <si>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</si>
  <si>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</si>
  <si>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</si>
  <si>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</si>
  <si>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</si>
  <si>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</si>
  <si>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</si>
  <si>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</si>
  <si>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</si>
  <si>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</si>
  <si>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</si>
  <si>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</si>
  <si>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</si>
  <si>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</si>
  <si>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</si>
  <si>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</si>
  <si>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</si>
  <si>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</si>
  <si>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</si>
  <si>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</si>
  <si>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</si>
  <si>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</si>
  <si>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</si>
  <si>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</si>
  <si>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</si>
  <si>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</si>
  <si>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</si>
  <si>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</si>
  <si>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</si>
  <si>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</si>
  <si>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</si>
  <si>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</si>
  <si>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</si>
  <si>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</si>
  <si>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</si>
  <si>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</si>
  <si>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</si>
  <si>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</si>
  <si>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</si>
  <si>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</si>
  <si>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</si>
  <si>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</si>
  <si>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</si>
  <si>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</si>
  <si>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</si>
  <si>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</si>
  <si>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</si>
  <si>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</si>
  <si>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</si>
  <si>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</si>
  <si>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</si>
  <si>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</si>
  <si>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</si>
  <si>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</si>
  <si>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</si>
  <si>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</si>
  <si>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</si>
  <si>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</si>
  <si>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</si>
  <si>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</si>
  <si>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</si>
  <si>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</si>
  <si>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</si>
  <si>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</si>
  <si>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</si>
  <si>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</si>
  <si>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</si>
  <si>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</si>
  <si>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</si>
  <si>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</si>
  <si>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</si>
  <si>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</si>
  <si>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</si>
  <si>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</si>
  <si>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</si>
  <si>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</si>
  <si>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</si>
  <si>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</si>
  <si>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</si>
  <si>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</si>
  <si>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</si>
  <si>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</si>
  <si>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</si>
  <si>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</si>
  <si>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</si>
  <si>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</si>
  <si>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</si>
  <si>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</si>
  <si>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</si>
  <si>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</si>
  <si>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</si>
  <si>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</si>
  <si>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</si>
  <si>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</si>
  <si>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</si>
  <si>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</si>
  <si>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</si>
  <si>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</si>
  <si>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</si>
  <si>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</si>
  <si>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</si>
  <si>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</si>
  <si>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</si>
  <si>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</si>
  <si>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</si>
  <si>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</si>
  <si>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</si>
  <si>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</si>
  <si>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</si>
  <si>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</si>
  <si>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</si>
  <si>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</si>
  <si>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</si>
  <si>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</si>
  <si>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</si>
  <si>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</si>
  <si>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</si>
  <si>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</si>
  <si>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</si>
  <si>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</si>
  <si>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</si>
  <si>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</si>
  <si>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</si>
  <si>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</si>
  <si>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</si>
  <si>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</si>
  <si>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</si>
  <si>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</si>
  <si>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</si>
  <si>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</si>
  <si>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</si>
  <si>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</si>
  <si>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</si>
  <si>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</si>
  <si>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</si>
  <si>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</si>
  <si>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</si>
  <si>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</si>
  <si>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</si>
  <si>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</si>
  <si>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</si>
  <si>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</si>
  <si>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</si>
  <si>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</si>
  <si>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</si>
  <si>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</si>
  <si>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</si>
  <si>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</si>
  <si>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</si>
  <si>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</si>
  <si>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</si>
  <si>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</si>
  <si>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</si>
  <si>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</si>
  <si>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</si>
  <si>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</si>
  <si>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</si>
  <si>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</si>
  <si>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</si>
  <si>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</si>
  <si>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</si>
  <si>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</si>
  <si>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</si>
  <si>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</si>
  <si>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</si>
  <si>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</si>
  <si>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</si>
  <si>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</si>
  <si>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</si>
  <si>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</si>
  <si>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</si>
  <si>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</si>
  <si>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</si>
  <si>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</si>
  <si>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</si>
  <si>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</si>
  <si>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</si>
  <si>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</si>
  <si>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</si>
  <si>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</si>
  <si>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</si>
  <si>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</si>
  <si>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</si>
  <si>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</si>
  <si>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</si>
  <si>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</si>
  <si>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</si>
  <si>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</si>
  <si>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</si>
  <si>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</si>
  <si>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</si>
  <si>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</si>
  <si>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</si>
  <si>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</si>
  <si>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</si>
  <si>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</si>
  <si>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</si>
  <si>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</si>
  <si>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</si>
  <si>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</si>
  <si>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</si>
  <si>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</si>
  <si>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</si>
  <si>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</si>
  <si>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</si>
  <si>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</si>
  <si>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</si>
  <si>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</si>
  <si>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</si>
  <si>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</si>
  <si>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</si>
  <si>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</si>
  <si>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</si>
  <si>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</si>
  <si>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</si>
  <si>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</si>
  <si>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</si>
  <si>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</si>
  <si>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</si>
  <si>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</si>
  <si>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</si>
  <si>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</si>
  <si>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</si>
  <si>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</si>
  <si>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</si>
  <si>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</si>
  <si>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</si>
  <si>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</si>
  <si>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</si>
  <si>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</si>
  <si>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</si>
  <si>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</si>
  <si>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</si>
  <si>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</si>
  <si>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</si>
  <si>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</si>
  <si>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</si>
  <si>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</si>
  <si>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</si>
  <si>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</si>
  <si>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</si>
  <si>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</si>
  <si>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</si>
  <si>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</si>
  <si>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</si>
  <si>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</si>
  <si>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</si>
  <si>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</si>
  <si>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</si>
  <si>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</si>
  <si>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</si>
  <si>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</si>
  <si>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</si>
  <si>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</si>
  <si>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</si>
  <si>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</si>
  <si>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</si>
  <si>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</si>
  <si>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</si>
  <si>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</si>
  <si>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</si>
  <si>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</si>
  <si>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</si>
  <si>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</si>
  <si>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</si>
  <si>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</si>
  <si>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</si>
  <si>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</si>
  <si>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</si>
  <si>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</si>
  <si>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</si>
  <si>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</si>
  <si>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</si>
  <si>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</si>
  <si>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</si>
  <si>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</si>
  <si>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</si>
  <si>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</si>
  <si>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</si>
  <si>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</si>
  <si>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</si>
  <si>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</si>
  <si>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</si>
  <si>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</si>
  <si>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</si>
  <si>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</si>
  <si>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</si>
  <si>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</si>
  <si>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</si>
  <si>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</si>
  <si>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</si>
  <si>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</si>
  <si>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</si>
  <si>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</si>
  <si>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</si>
  <si>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</si>
  <si>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</si>
  <si>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</si>
  <si>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</si>
  <si>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</si>
  <si>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</si>
  <si>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</si>
  <si>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</si>
  <si>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</si>
  <si>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</si>
  <si>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</si>
  <si>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</si>
  <si>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</si>
  <si>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</si>
  <si>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</si>
  <si>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</si>
  <si>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</si>
  <si>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</si>
  <si>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</si>
  <si>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</si>
  <si>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</si>
  <si>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</si>
  <si>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</si>
  <si>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</si>
  <si>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</si>
  <si>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</si>
  <si>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</si>
  <si>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</si>
  <si>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</si>
  <si>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</si>
  <si>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</si>
  <si>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</si>
  <si>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</si>
  <si>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</si>
  <si>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</si>
  <si>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</si>
  <si>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</si>
  <si>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</si>
  <si>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</si>
  <si>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</si>
  <si>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</si>
  <si>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</si>
  <si>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</si>
  <si>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</si>
  <si>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</si>
  <si>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</si>
  <si>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</si>
  <si>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</si>
  <si>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</si>
  <si>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</si>
  <si>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</si>
  <si>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</si>
  <si>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</si>
  <si>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</si>
  <si>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</si>
  <si>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</si>
  <si>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</si>
  <si>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</si>
  <si>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</si>
  <si>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</si>
  <si>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</si>
  <si>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</si>
  <si>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</si>
  <si>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</si>
  <si>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</si>
  <si>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</si>
  <si>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</si>
  <si>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</si>
  <si>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</si>
  <si>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</si>
  <si>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</si>
  <si>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</si>
  <si>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</si>
  <si>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</si>
  <si>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</si>
  <si>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</si>
  <si>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</si>
  <si>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</si>
  <si>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</si>
  <si>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</si>
  <si>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</si>
  <si>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</si>
  <si>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</si>
  <si>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</si>
  <si>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</si>
  <si>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</si>
  <si>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</si>
  <si>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</si>
  <si>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</si>
  <si>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</si>
  <si>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</si>
  <si>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</si>
  <si>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</si>
  <si>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</si>
  <si>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</si>
  <si>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</si>
  <si>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</si>
  <si>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</si>
  <si>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</si>
  <si>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</si>
  <si>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</si>
  <si>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</si>
  <si>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</si>
  <si>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</si>
  <si>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</si>
  <si>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</si>
  <si>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</si>
  <si>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</si>
  <si>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</si>
  <si>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</si>
  <si>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</si>
  <si>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</si>
  <si>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</si>
  <si>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</si>
  <si>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</si>
  <si>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</si>
  <si>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</si>
  <si>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</si>
  <si>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</si>
  <si>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</si>
  <si>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</si>
  <si>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</si>
  <si>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</si>
  <si>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</si>
  <si>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</si>
  <si>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</si>
  <si>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</si>
  <si>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</si>
  <si>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</si>
  <si>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</si>
  <si>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</si>
  <si>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</si>
  <si>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</si>
  <si>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</si>
  <si>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</si>
  <si>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</si>
  <si>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</si>
  <si>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</si>
  <si>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</si>
  <si>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</si>
  <si>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</si>
  <si>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</si>
  <si>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</si>
  <si>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</si>
  <si>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</si>
  <si>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</si>
  <si>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</si>
  <si>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</si>
  <si>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</si>
  <si>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</si>
  <si>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</si>
  <si>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</si>
  <si>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</si>
  <si>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</si>
  <si>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</si>
  <si>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</si>
  <si>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</si>
  <si>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</si>
  <si>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</si>
  <si>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</si>
  <si>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</si>
  <si>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</si>
  <si>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</si>
  <si>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</si>
  <si>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</si>
  <si>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</si>
  <si>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</si>
  <si>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</si>
  <si>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</si>
  <si>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</si>
  <si>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</si>
  <si>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</si>
  <si>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</si>
  <si>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</si>
  <si>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</si>
  <si>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</si>
  <si>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</si>
  <si>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</si>
  <si>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</si>
  <si>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</si>
  <si>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</si>
  <si>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</si>
  <si>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</si>
  <si>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</si>
  <si>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</si>
  <si>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</si>
  <si>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</si>
  <si>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</si>
  <si>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</si>
  <si>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</si>
  <si>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</si>
  <si>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</si>
  <si>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</si>
  <si>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</si>
  <si>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</si>
  <si>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</si>
  <si>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</si>
  <si>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</si>
  <si>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</si>
  <si>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</si>
  <si>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</si>
  <si>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</si>
  <si>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</si>
  <si>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</si>
  <si>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</si>
  <si>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</si>
  <si>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</si>
  <si>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</si>
  <si>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</si>
  <si>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</si>
  <si>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</si>
  <si>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</si>
  <si>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</si>
  <si>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</si>
  <si>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</si>
  <si>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</si>
  <si>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</si>
  <si>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</si>
  <si>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</si>
  <si>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</si>
  <si>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</si>
  <si>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</si>
  <si>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</si>
  <si>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</si>
  <si>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</si>
  <si>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</si>
  <si>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</si>
  <si>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</si>
  <si>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</si>
  <si>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</si>
  <si>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</si>
  <si>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</si>
  <si>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</si>
  <si>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</si>
  <si>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</si>
  <si>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</si>
  <si>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</si>
  <si>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</si>
  <si>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</si>
  <si>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</si>
  <si>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</si>
  <si>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</si>
  <si>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</si>
  <si>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</si>
  <si>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</si>
  <si>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</si>
  <si>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</si>
  <si>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</si>
  <si>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</si>
  <si>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</si>
  <si>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</si>
  <si>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</si>
  <si>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</si>
  <si>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</si>
  <si>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</si>
  <si>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</si>
  <si>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</si>
  <si>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</si>
  <si>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</si>
  <si>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</si>
  <si>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</si>
  <si>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</si>
  <si>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</si>
  <si>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</si>
  <si>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</si>
  <si>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</si>
  <si>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</si>
  <si>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</si>
  <si>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</si>
  <si>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</si>
  <si>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</si>
  <si>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</si>
  <si>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</si>
  <si>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</si>
  <si>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</si>
  <si>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</si>
  <si>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</si>
  <si>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</si>
  <si>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</si>
  <si>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</si>
  <si>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</si>
  <si>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</si>
  <si>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</si>
  <si>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</si>
  <si>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</si>
  <si>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</si>
  <si>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</si>
  <si>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</si>
  <si>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</si>
  <si>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</si>
  <si>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</si>
  <si>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</si>
  <si>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</si>
  <si>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</si>
  <si>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</si>
  <si>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</si>
  <si>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</si>
  <si>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</si>
  <si>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</si>
  <si>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</si>
  <si>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</si>
  <si>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</si>
  <si>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</si>
  <si>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</si>
  <si>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</si>
  <si>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</si>
  <si>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</si>
  <si>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</si>
  <si>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</si>
  <si>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</si>
  <si>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</si>
  <si>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</si>
  <si>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</si>
  <si>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</si>
  <si>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</si>
  <si>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</si>
  <si>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</si>
  <si>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</si>
  <si>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</si>
  <si>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</si>
  <si>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</si>
  <si>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</si>
  <si>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</si>
  <si>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</si>
  <si>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</si>
  <si>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</si>
  <si>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</si>
  <si>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</si>
  <si>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</si>
  <si>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</si>
  <si>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</si>
  <si>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</si>
  <si>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</si>
  <si>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</si>
  <si>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</si>
  <si>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</si>
  <si>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</si>
  <si>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</si>
  <si>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</si>
  <si>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</si>
  <si>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</si>
  <si>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</si>
  <si>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</si>
  <si>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</si>
  <si>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</si>
  <si>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</si>
  <si>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</si>
  <si>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</si>
  <si>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</si>
  <si>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</si>
  <si>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</si>
  <si>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</si>
  <si>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</si>
  <si>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</si>
  <si>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</si>
  <si>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</si>
  <si>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</si>
  <si>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</si>
  <si>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</si>
  <si>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</si>
  <si>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</si>
  <si>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</si>
  <si>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</si>
  <si>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</si>
  <si>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</si>
  <si>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</si>
  <si>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</si>
  <si>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</si>
  <si>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</si>
  <si>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</si>
  <si>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</si>
  <si>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</si>
  <si>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</si>
  <si>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</si>
  <si>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</si>
  <si>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</si>
  <si>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</si>
  <si>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</si>
  <si>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</si>
  <si>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</si>
  <si>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</si>
  <si>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</si>
  <si>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</si>
  <si>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</si>
  <si>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</si>
  <si>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</si>
  <si>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</si>
  <si>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</si>
  <si>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</si>
  <si>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</si>
  <si>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</si>
  <si>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</si>
  <si>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</si>
  <si>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</si>
  <si>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</si>
  <si>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</si>
  <si>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</si>
  <si>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</si>
  <si>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</si>
  <si>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</si>
  <si>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</si>
  <si>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</si>
  <si>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</si>
  <si>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</si>
  <si>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</si>
  <si>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</si>
  <si>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</si>
  <si>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</si>
  <si>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</si>
  <si>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</si>
  <si>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</si>
  <si>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</si>
  <si>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</si>
  <si>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</si>
  <si>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</si>
  <si>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</si>
  <si>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</si>
  <si>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</si>
  <si>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</si>
  <si>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</si>
  <si>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</si>
  <si>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</si>
  <si>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</si>
  <si>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</si>
  <si>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</si>
  <si>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</si>
  <si>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</si>
  <si>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</si>
  <si>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</si>
  <si>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</si>
  <si>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</si>
  <si>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</si>
  <si>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</si>
  <si>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</si>
  <si>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</si>
  <si>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</si>
  <si>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</si>
  <si>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</si>
  <si>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</si>
  <si>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</si>
  <si>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</si>
  <si>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</si>
  <si>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</si>
  <si>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</si>
  <si>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</si>
  <si>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</si>
  <si>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</si>
  <si>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</si>
  <si>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</si>
  <si>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</si>
  <si>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</si>
  <si>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</si>
  <si>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</si>
  <si>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</si>
  <si>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</si>
  <si>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</si>
  <si>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</si>
  <si>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</si>
  <si>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</si>
  <si>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</si>
  <si>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</si>
  <si>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</si>
  <si>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</si>
  <si>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</si>
  <si>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</si>
  <si>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</si>
  <si>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</si>
  <si>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</si>
  <si>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</si>
  <si>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</si>
  <si>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</si>
  <si>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</si>
  <si>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</si>
  <si>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</si>
  <si>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</si>
  <si>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</si>
  <si>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</si>
  <si>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</si>
  <si>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</si>
  <si>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</si>
  <si>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</si>
  <si>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</si>
  <si>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</si>
  <si>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</si>
  <si>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</si>
  <si>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</si>
  <si>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</si>
  <si>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</si>
  <si>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</si>
  <si>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</si>
  <si>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</si>
  <si>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</si>
  <si>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</si>
  <si>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</si>
  <si>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</si>
  <si>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</si>
  <si>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</si>
  <si>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</si>
  <si>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</si>
  <si>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</si>
  <si>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</si>
  <si>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</si>
  <si>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</si>
  <si>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</si>
  <si>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</si>
  <si>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</si>
  <si>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</si>
  <si>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</si>
  <si>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</si>
  <si>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</si>
  <si>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</si>
  <si>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</si>
  <si>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</si>
  <si>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</si>
  <si>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</si>
  <si>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</si>
  <si>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</si>
  <si>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</si>
  <si>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</si>
  <si>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</si>
  <si>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</si>
  <si>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</si>
  <si>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</si>
  <si>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</si>
  <si>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</si>
  <si>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</si>
  <si>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</si>
  <si>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</si>
  <si>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</si>
  <si>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</si>
  <si>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</si>
  <si>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</si>
  <si>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</si>
  <si>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</si>
  <si>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</si>
  <si>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</si>
  <si>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</si>
  <si>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</si>
  <si>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</si>
  <si>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</si>
  <si>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</si>
  <si>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</si>
  <si>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</si>
  <si>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</si>
  <si>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</si>
  <si>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</si>
  <si>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</si>
  <si>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</si>
  <si>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</si>
  <si>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</si>
  <si>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</si>
  <si>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</si>
  <si>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</si>
  <si>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</si>
  <si>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</si>
  <si>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</si>
  <si>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</si>
  <si>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</si>
  <si>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</si>
  <si>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</si>
  <si>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</si>
  <si>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</si>
  <si>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</si>
  <si>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</si>
  <si>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</si>
  <si>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</si>
  <si>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</si>
  <si>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</si>
  <si>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</si>
  <si>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</si>
  <si>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</si>
  <si>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</si>
  <si>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</si>
  <si>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</si>
  <si>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</si>
  <si>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</si>
  <si>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</si>
  <si>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</si>
  <si>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</si>
  <si>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</si>
  <si>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</si>
  <si>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</si>
  <si>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</si>
  <si>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</si>
  <si>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</si>
  <si>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</si>
  <si>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</si>
  <si>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</si>
  <si>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</si>
  <si>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</si>
  <si>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</si>
  <si>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</si>
  <si>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</si>
  <si>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</si>
  <si>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</si>
  <si>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</si>
  <si>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</si>
  <si>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</si>
  <si>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</si>
  <si>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</si>
  <si>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</si>
  <si>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</si>
  <si>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</si>
  <si>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</si>
  <si>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</si>
  <si>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</si>
  <si>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</si>
  <si>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</si>
  <si>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</si>
  <si>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</si>
  <si>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</si>
  <si>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</si>
  <si>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</si>
  <si>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</si>
  <si>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</si>
  <si>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</si>
  <si>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</si>
  <si>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</si>
  <si>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</si>
  <si>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</si>
  <si>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</si>
  <si>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</si>
  <si>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</si>
  <si>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</si>
  <si>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</si>
  <si>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</si>
  <si>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</si>
  <si>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</si>
  <si>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</si>
  <si>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</si>
  <si>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</si>
  <si>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</si>
  <si>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</si>
  <si>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</si>
  <si>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</si>
  <si>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</si>
  <si>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</si>
  <si>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</si>
  <si>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</si>
  <si>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</si>
  <si>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</si>
  <si>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</si>
  <si>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</si>
  <si>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</si>
  <si>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</si>
  <si>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</si>
  <si>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</si>
  <si>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</si>
  <si>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</si>
  <si>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</si>
  <si>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</si>
  <si>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</si>
  <si>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</si>
  <si>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</si>
  <si>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</si>
  <si>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</si>
  <si>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</si>
  <si>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</si>
  <si>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</si>
  <si>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</si>
  <si>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</si>
  <si>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</si>
  <si>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</si>
  <si>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</si>
  <si>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</si>
  <si>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</si>
  <si>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</si>
  <si>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</si>
  <si>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</si>
  <si>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</si>
  <si>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</si>
  <si>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</si>
  <si>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</si>
  <si>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</si>
  <si>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</si>
  <si>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</si>
  <si>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</si>
  <si>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</si>
  <si>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</si>
  <si>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</si>
  <si>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</si>
  <si>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</si>
  <si>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</si>
  <si>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</si>
  <si>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</si>
  <si>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</si>
  <si>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</si>
  <si>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</si>
  <si>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</si>
  <si>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</si>
  <si>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</si>
  <si>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</si>
  <si>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</si>
  <si>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</si>
  <si>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</si>
  <si>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</si>
  <si>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</si>
  <si>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</si>
  <si>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</si>
  <si>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</si>
  <si>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</si>
  <si>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</si>
  <si>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</si>
  <si>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</si>
  <si>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</si>
  <si>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</si>
  <si>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</si>
  <si>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</si>
  <si>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</si>
  <si>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</si>
  <si>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</si>
  <si>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</si>
  <si>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</si>
  <si>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</si>
  <si>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</si>
  <si>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</si>
  <si>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</si>
  <si>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</si>
  <si>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</si>
  <si>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</si>
  <si>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</si>
  <si>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</si>
  <si>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</si>
  <si>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</si>
  <si>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</si>
  <si>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</si>
  <si>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</si>
  <si>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</si>
  <si>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</si>
  <si>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</si>
  <si>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</si>
  <si>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</si>
  <si>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</si>
  <si>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</si>
  <si>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</si>
  <si>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</si>
  <si>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</si>
  <si>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</si>
  <si>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</si>
  <si>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</si>
  <si>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</si>
  <si>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</si>
  <si>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</si>
  <si>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</si>
  <si>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</si>
  <si>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</si>
  <si>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</si>
  <si>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</si>
  <si>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</si>
  <si>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</si>
  <si>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</si>
  <si>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</si>
  <si>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</si>
  <si>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</si>
  <si>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</si>
  <si>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</si>
  <si>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</si>
  <si>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</si>
  <si>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</si>
  <si>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</si>
  <si>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</si>
  <si>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</si>
  <si>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</si>
  <si>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</si>
  <si>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</si>
  <si>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</si>
  <si>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</si>
  <si>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</si>
  <si>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</si>
  <si>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</si>
  <si>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</si>
  <si>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</si>
  <si>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</si>
  <si>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</si>
  <si>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</si>
  <si>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</si>
  <si>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</si>
  <si>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</si>
  <si>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</si>
  <si>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</si>
  <si>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</si>
  <si>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</si>
  <si>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</si>
  <si>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</si>
  <si>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</si>
  <si>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</si>
  <si>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</si>
  <si>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</si>
  <si>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</si>
  <si>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</si>
  <si>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</si>
  <si>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</si>
  <si>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</si>
  <si>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</si>
  <si>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</si>
  <si>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</si>
  <si>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</si>
  <si>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</si>
  <si>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</si>
  <si>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</si>
  <si>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</si>
  <si>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</si>
  <si>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</si>
  <si>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</si>
  <si>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</si>
  <si>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</si>
  <si>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</si>
  <si>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</si>
  <si>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</si>
  <si>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</si>
  <si>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</si>
  <si>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</si>
  <si>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</si>
  <si>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</si>
  <si>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</si>
  <si>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</si>
  <si>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</si>
  <si>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</si>
  <si>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</si>
  <si>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</si>
  <si>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</si>
  <si>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</si>
  <si>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</si>
  <si>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</si>
  <si>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</si>
  <si>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</si>
  <si>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</si>
  <si>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</si>
  <si>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</si>
  <si>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</si>
  <si>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</si>
  <si>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</si>
  <si>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</si>
  <si>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</si>
  <si>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</si>
  <si>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</si>
  <si>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</si>
  <si>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</si>
  <si>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</si>
  <si>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</si>
  <si>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</si>
  <si>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</si>
  <si>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</si>
  <si>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</si>
  <si>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</si>
  <si>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</si>
  <si>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</si>
  <si>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</si>
  <si>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</si>
  <si>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</si>
  <si>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</si>
  <si>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</si>
  <si>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</si>
  <si>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</si>
  <si>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</si>
  <si>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</si>
  <si>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</si>
  <si>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</si>
  <si>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</si>
  <si>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</si>
  <si>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</si>
  <si>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</si>
  <si>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</si>
  <si>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</si>
  <si>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</si>
  <si>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</si>
  <si>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</si>
  <si>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</si>
  <si>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</si>
  <si>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</si>
  <si>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</si>
  <si>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</si>
  <si>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</si>
  <si>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</si>
  <si>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</si>
  <si>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</si>
  <si>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</si>
  <si>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</si>
  <si>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</si>
  <si>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</si>
  <si>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</si>
  <si>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</si>
  <si>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</si>
  <si>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</si>
  <si>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</si>
  <si>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</si>
  <si>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</si>
  <si>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</si>
  <si>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</si>
  <si>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</si>
  <si>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</si>
  <si>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</si>
  <si>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</si>
  <si>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</si>
  <si>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</si>
  <si>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</si>
  <si>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</si>
  <si>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</si>
  <si>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</si>
  <si>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</si>
  <si>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</si>
  <si>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</si>
  <si>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</si>
  <si>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</si>
  <si>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</si>
  <si>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EM team need 20 mins</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</si>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</sst>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338.0938464120336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46001.04227233796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46001.04227233796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46001.04227233796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46001.04227233796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46001.04227233796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46001.04227233796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46001.04227233796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46001.04227233796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46001.04227233796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46001.04227233796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46001.04227233796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46001.04227233796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46001.04227233796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46001.04227233796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46001.04227233796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46001.04227233796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46001.04227233796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46001.04227233796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46001.04227233796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46001.04227233796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46001.04227233796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46001.04227233796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46001.04227233796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46001.04227233796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46001.04227233796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46001.04227233796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46001.04227233796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46001.04227233796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46001.04227233796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46001.04227233796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46001.04227233796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46001.04227233796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46001.04227233796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46001.04227233796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46001.04227233796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46001.04227233796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46001.04227233796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46001.04227233796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46001.04227233796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46001.04227233796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46001.04227233796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46001.04227233796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46001.04227233796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46001.04227233796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46001.04227233796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46001.04227233796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46001.04227233796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46001.04227233796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46001.04227233796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46001.04227233796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46001.04227233796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46001.04227233796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46001.04227233796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46001.04227233796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46001.04227233796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46001.04227233796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46001.04227233796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46001.04227233796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46001.04227233796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46001.04227233796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46001.04227233796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46001.04227233796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46001.04227233796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46001.04227233796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46001.04227233796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46001.04227233796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46001.04227233796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46001.04227233796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46001.04227233796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46001.04227233796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46001.04227233796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46001.04227233796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46001.04227233796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46001.04227233796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46001.04227233796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46001.04227233796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46001.04227233796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46001.04227233796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46001.04227233796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46001.04227233796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46001.04227233796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46001.04227233796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46001.04227233796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46001.04227233796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46001.04227233796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46001.04227233796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46001.04227233796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46001.04227233796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46001.04227233796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46001.04227233796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46001.04227233796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46001.04227233796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46001.04227233796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46001.04227233796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46001.04227233796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46001.04227233796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46001.04227233796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46001.04227233796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46001.04227233796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46001.04227233796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46001.04227233796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46001.04227233796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46001.04227233796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46001.04227233796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46001.04227233796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46001.04227233796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46001.04227233796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46001.04227233796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46001.04227233796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46001.04227233796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46001.04227233796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46001.04227233796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46001.04227233796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46001.04227233796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46001.04227233796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46001.04227233796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46001.04227233796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46001.04227233796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46001.04227233796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46001.04227233796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46001.04227233796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46001.04227233796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46001.04227233796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46001.04227233796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46001.04227233796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46001.04227233796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46001.04227233796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46001.04227233796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46001.04227233796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46001.04227233796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46001.04227233796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46001.04227233796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46001.04227233796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46001.04227233796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46001.04227233796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46001.04227233796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46001.04227233796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46001.04227233796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46001.04227233796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46001.04227233796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46001.04227233796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46001.04227233796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46001.04227233796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46001.04227233796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46001.04227233796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46001.04227233796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46001.04227233796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46001.04227233796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46001.04227233796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46001.04227233796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46001.04227233796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46001.04227233796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46001.04227233796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46001.04227233796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46001.04227233796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46001.04227233796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46001.04227233796</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176.04243437499827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16.65485335647827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3.6868903935173876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0.20466817129636183</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3.7249189808790106E-2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46001.04227233796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46001.04227233796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46001.04227233796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46001.04227233796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46001.04227233796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46001.04227233796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46001.04227233796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46001.04227233796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46001.04227233796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46001.04227233796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46001.04227233796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46001.04227233796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46001.04227233796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46001.04227233796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46001.04227233796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46001.04227233796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46001.04227233796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46001.04227233796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46001.04227233796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46001.04227233796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46001.04227233796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46001.04227233796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46001.04227233796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46001.04227233796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46001.04227233796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46001.04227233796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46001.04227233796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46001.04227233796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46001.04227233796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46001.04227233796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46001.04227233796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46001.04227233796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46001.04227233796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46001.04227233796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46001.04227233796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46001.04227233796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46001.04227233796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46001.04227233796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46001.04227233796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46001.04227233796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46001.04227233796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46001.04227233796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46001.04227233796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46001.04227233796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46001.04227233796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46001.04227233796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46001.04227233796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46001.04227233796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46001.04227233796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46001.04227233796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46001.04227233796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46001.04227233796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46001.04227233796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46001.04227233796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46001.04227233796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46001.04227233796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46001.04227233796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46001.04227233796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46001.04227233796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46001.04227233796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46001.04227233796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46001.04227233796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46001.04227233796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46001.04227233796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46001.04227233796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46001.04227233796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46001.04227233796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46001.04227233796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46001.04227233796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46001.04227233796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46001.04227233796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46001.04227233796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46001.04227233796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46001.04227233796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46001.04227233796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46001.04227233796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46001.04227233796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46001.04227233796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46001.04227233796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46001.04227233796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46001.04227233796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46001.04227233796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46001.04227233796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46001.04227233796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46001.04227233796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46001.04227233796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46001.04227233796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46001.04227233796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46001.04227233796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46001.04227233796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46001.04227233796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46001.04227233796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46001.04227233796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46001.04227233796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46001.04227233796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46001.04227233796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46001.04227233796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46001.04227233796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46001.04227233796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46001.04227233796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46001.04227233796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46001.04227233796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46001.04227233796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46001.04227233796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46001.04227233796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46001.04227233796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46001.04227233796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46001.04227233796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46001.04227233796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46001.04227233796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46001.04227233796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46001.04227233796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46001.04227233796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46001.04227233796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46001.04227233796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46001.04227233796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46001.04227233796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46001.04227233796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46001.04227233796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46001.04227233796</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46001.04227233796</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46001.04227233796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46001.04227233796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46001.04227233796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46001.04227233796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46001.04227233796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46001.04227233796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46001.04227233796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46001.04227233796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46001.04227233796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46001.04227233796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46001.04227233796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46001.04227233796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46001.04227233796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46001.04227233796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46001.04227233796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46001.04227233796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46001.04227233796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46001.04227233796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46001.04227233796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46001.04227233796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46001.04227233796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46001.04227233796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46001.04227233796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46001.04227233796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46001.04227233796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46001.04227233796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46001.04227233796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46001.04227233796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46001.04227233796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46001.04227233796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46001.04227233796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46001.04227233796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46001.04227233796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46001.04227233796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46001.04227233796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46001.04227233796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46001.04227233796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46001.04227233796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46001.04227233796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46001.04227233796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46001.04227233796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46001.04227233796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46001.04227233796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46001.04227233796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46001.04227233796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46001.04227233796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46001.04227233796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46001.04227233796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46001.04227233796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46001.04227233796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46001.04227233796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46001.04227233796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46001.04227233796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46001.04227233796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46001.04227233796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46001.04227233796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46001.04227233796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46001.04227233796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46001.04227233796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46001.04227233796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46001.04227233796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46001.04227233796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46001.04227233796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46001.04227233796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46001.04227233796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46001.04227233796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46001.04227233796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46001.04227233796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46001.04227233796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46001.04227233796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46001.04227233796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46001.04227233796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46001.04227233796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46001.04227233796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46001.04227233796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46001.04227233796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46001.04227233796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46001.04227233796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46001.04227233796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46001.04227233796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46001.04227233796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46001.04227233796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46001.04227233796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46001.04227233796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46001.04227233796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46001.04227233796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46001.04227233796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46001.04227233796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46001.04227233796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46001.04227233796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46001.04227233796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46001.04227233796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46001.04227233796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46001.04227233796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46001.04227233796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46001.04227233796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46001.04227233796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46001.04227233796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46001.04227233796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46001.04227233796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46001.04227233796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46001.04227233796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46001.04227233796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46001.04227233796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46001.04227233796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46001.04227233796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46001.04227233796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46001.04227233796</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46001.04227233796</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46001.04227233796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46001.04227233796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46001.04227233796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46001.04227233796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46001.04227233796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46001.04227233796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46001.04227233796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46001.04227233796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46001.04227233796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46001.04227233796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46001.04227233796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46001.04227233796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46001.04227233796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46001.04227233796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46001.04227233796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46001.04227233796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46001.04227233796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46001.04227233796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46001.04227233796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46001.04227233796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46001.04227233796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46001.04227233796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46001.04227233796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46001.04227233796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46001.04227233796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46001.04227233796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46001.04227233796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46001.04227233796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46001.04227233796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46001.04227233796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46001.04227233796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46001.04227233796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46001.04227233796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46001.04227233796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46001.04227233796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46001.04227233796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46001.04227233796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46001.04227233796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46001.04227233796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46001.04227233796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46001.04227233796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46001.04227233796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46001.04227233796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46001.04227233796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46001.04227233796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46001.04227233796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46001.04227233796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46001.04227233796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46001.04227233796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46001.04227233796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46001.04227233796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46001.04227233796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46001.04227233796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46001.04227233796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46001.04227233796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46001.04227233796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46001.04227233796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46001.04227233796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46001.04227233796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46001.04227233796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46001.04227233796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46001.04227233796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46001.04227233796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46001.04227233796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46001.04227233796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46001.04227233796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46001.04227233796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46001.04227233796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46001.04227233796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46001.04227233796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46001.04227233796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46001.04227233796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46001.04227233796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46001.04227233796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46001.04227233796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46001.04227233796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46001.04227233796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46001.04227233796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46001.04227233796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46001.04227233796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46001.04227233796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46001.04227233796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46001.04227233796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46001.04227233796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46001.04227233796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46001.04227233796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46001.04227233796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46001.04227233796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46001.04227233796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46001.04227233796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46001.04227233796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46001.04227233796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46001.04227233796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46001.04227233796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46001.04227233796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46001.04227233796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46001.04227233796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46001.04227233796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46001.04227233796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46001.04227233796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46001.04227233796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46001.04227233796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46001.04227233796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46001.04227233796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46001.04227233796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46001.04227233796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46001.04227233796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46001.04227233796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46001.04227233796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46001.04227233796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46001.04227233796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46001.04227233796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46001.04227233796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46001.04227233796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46001.04227233796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46001.04227233796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46001.04227233796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46001.04227233796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46001.04227233796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46001.04227233796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46001.04227233796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46001.04227233796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46001.04227233796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46001.04227233796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46001.04227233796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46001.04227233796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46001.04227233796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46001.04227233796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46001.04227233796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46001.04227233796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46001.04227233796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46001.04227233796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46001.04227233796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46001.04227233796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46001.04227233796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46001.04227233796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46001.04227233796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46001.04227233796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46001.04227233796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46001.04227233796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46001.04227233796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46001.04227233796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46001.04227233796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46001.04227233796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46001.04227233796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46001.04227233796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46001.04227233796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46001.04227233796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46001.04227233796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46001.04227233796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46001.04227233796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46001.04227233796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46001.04227233796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46001.04227233796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46001.04227233796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46001.04227233796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46001.04227233796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46001.04227233796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46001.04227233796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46001.04227233796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46001.04227233796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46001.04227233796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46001.04227233796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46001.04227233796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46001.04227233796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46001.04227233796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46001.04227233796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46001.04227233796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46001.04227233796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46001.04227233796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46001.04227233796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46001.04227233796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46001.04227233796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46001.04227233796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46001.04227233796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46001.04227233796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46001.04227233796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46001.04227233796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46001.04227233796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46001.04227233796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46001.04227233796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46001.04227233796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46001.04227233796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46001.04227233796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46001.04227233796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46001.04227233796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46001.04227233796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46001.04227233796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46001.04227233796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46001.04227233796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46001.04227233796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46001.04227233796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46001.04227233796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46001.04227233796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46001.04227233796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46001.04227233796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46001.04227233796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46001.04227233796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46001.04227233796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46001.04227233796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46001.04227233796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46001.04227233796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46001.04227233796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46001.04227233796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46001.04227233796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46001.04227233796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46001.04227233796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46001.04227233796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46001.04227233796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46001.04227233796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46001.04227233796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46001.04227233796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46001.04227233796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46001.04227233796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46001.04227233796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46001.04227233796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46001.04227233796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46001.04227233796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46001.04227233796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46001.04227233796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46001.04227233796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46001.04227233796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46001.04227233796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46001.04227233796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46001.04227233796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46001.04227233796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46001.04227233796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46001.04227233796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46001.04227233796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46001.04227233796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46001.04227233796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46001.04227233796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46001.04227233796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46001.04227233796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46001.04227233796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46001.04227233796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46001.04227233796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46001.04227233796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46001.04227233796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46001.04227233796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46001.04227233796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46001.04227233796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46001.04227233796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46001.04227233796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46001.04227233796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46001.04227233796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46001.04227233796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46001.04227233796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46001.04227233796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46001.04227233796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46001.04227233796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46001.04227233796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46001.04227233796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46001.04227233796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46001.04227233796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46001.04227233796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46001.04227233796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46001.04227233796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46001.04227233796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46001.04227233796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46001.04227233796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46001.04227233796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46001.04227233796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46001.04227233796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46001.04227233796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46001.04227233796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46001.04227233796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46001.04227233796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46001.04227233796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46001.04227233796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46001.04227233796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46001.04227233796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46001.04227233796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46001.04227233796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46001.04227233796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46001.04227233796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46001.04227233796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46001.04227233796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46001.04227233796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46001.04227233796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46001.04227233796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46001.04227233796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46001.04227233796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46001.04227233796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46001.04227233796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46001.04227233796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46001.04227233796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46001.04227233796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46001.04227233796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46001.04227233796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46001.04227233796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46001.04227233796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46001.04227233796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46001.04227233796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46001.04227233796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46001.04227233796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46001.04227233796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46001.04227233796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46001.04227233796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46001.04227233796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46001.04227233796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46001.04227233796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46001.04227233796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46001.04227233796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46001.04227233796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46001.04227233796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46001.04227233796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46001.04227233796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46001.04227233796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46001.04227233796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46001.04227233796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46001.04227233796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46001.04227233796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46001.04227233796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46001.04227233796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46001.04227233796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46001.04227233796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46001.04227233796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46001.04227233796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46001.04227233796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46001.04227233796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46001.04227233796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46001.04227233796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46001.04227233796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46001.04227233796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46001.04227233796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46001.04227233796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46001.04227233796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46001.04227233796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46001.04227233796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46001.04227233796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46001.04227233796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46001.04227233796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46001.04227233796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46001.04227233796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46001.04227233796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46001.04227233796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46001.04227233796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46001.04227233796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46001.04227233796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46001.04227233796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46001.04227233796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46001.04227233796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46001.04227233796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46001.04227233796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46001.04227233796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46001.04227233796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46001.04227233796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46001.04227233796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46001.04227233796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46001.04227233796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46001.04227233796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46001.04227233796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46001.04227233796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46001.04227233796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46001.04227233796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46001.04227233796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46001.04227233796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46001.04227233796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46001.04227233796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46001.04227233796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46001.04227233796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46001.04227233796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46001.04227233796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46001.04227233796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46001.04227233796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46001.04227233796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46001.04227233796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46001.04227233796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46001.04227233796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46001.04227233796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46001.04227233796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46001.04227233796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46001.04227233796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46001.04227233796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46001.04227233796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46001.04227233796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46001.04227233796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46001.04227233796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46001.04227233796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46001.04227233796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46001.04227233796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46001.04227233796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46001.04227233796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46001.04227233796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46001.04227233796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46001.04227233796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46001.04227233796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46001.04227233796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46001.04227233796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46001.04227233796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46001.04227233796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46001.04227233796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46001.04227233796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46001.04227233796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46001.04227233796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46001.04227233796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46001.04227233796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46001.04227233796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46001.04227233796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46001.04227233796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46001.04227233796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46001.04227233796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46001.04227233796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46001.04227233796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46001.04227233796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46001.04227233796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46001.04227233796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46001.04227233796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46001.04227233796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46001.04227233796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46001.04227233796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46001.04227233796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46001.04227233796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46001.04227233796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46001.04227233796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46001.04227233796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46001.04227233796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46001.04227233796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46001.04227233796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46001.04227233796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46001.04227233796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46001.04227233796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46001.04227233796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46001.04227233796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46001.04227233796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46001.04227233796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46001.04227233796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46001.04227233796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46001.04227233796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46001.04227233796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46001.04227233796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46001.04227233796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46001.04227233796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46001.04227233796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46001.04227233796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46001.04227233796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46001.04227233796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46001.04227233796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46001.04227233796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46001.04227233796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46001.04227233796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46001.04227233796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46001.04227233796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46001.04227233796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46001.04227233796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46001.04227233796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46001.04227233796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46001.04227233796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46001.04227233796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46001.04227233796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46001.04227233796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46001.04227233796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46001.04227233796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46001.04227233796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46001.04227233796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46001.04227233796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46001.04227233796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46001.04227233796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46001.04227233796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46001.04227233796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46001.04227233796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46001.04227233796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46001.04227233796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46001.04227233796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46001.04227233796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46001.04227233796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46001.04227233796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46001.04227233796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46001.04227233796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46001.04227233796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46001.04227233796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46001.04227233796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46001.04227233796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46001.04227233796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46001.04227233796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46001.04227233796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46001.04227233796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46001.04227233796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46001.04227233796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46001.04227233796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46001.04227233796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46001.04227233796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46001.04227233796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46001.04227233796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46001.04227233796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46001.04227233796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46001.04227233796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46001.04227233796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46001.04227233796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46001.04227233796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46001.04227233796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46001.04227233796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46001.04227233796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46001.04227233796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46001.04227233796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46001.04227233796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46001.04227233796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46001.04227233796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46001.04227233796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46001.04227233796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46001.04227233796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46001.04227233796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46001.04227233796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46001.04227233796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46001.04227233796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46001.04227233796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46001.04227233796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46001.04227233796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46001.04227233796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46001.04227233796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46001.04227233796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46001.04227233796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46001.04227233796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46001.04227233796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46001.04227233796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46001.04227233796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46001.04227233796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46001.04227233796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46001.04227233796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46001.04227233796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46001.04227233796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46001.04227233796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46001.04227233796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46001.04227233796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46001.04227233796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46001.04227233796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46001.04227233796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46001.04227233796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46001.04227233796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46001.04227233796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46001.04227233796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46001.04227233796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46001.04227233796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46001.04227233796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46001.04227233796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46001.04227233796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46001.04227233796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46001.04227233796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46001.04227233796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46001.04227233796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46001.04227233796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46001.04227233796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46001.04227233796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46001.04227233796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46001.04227233796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46001.04227233796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46001.04227233796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46001.04227233796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46001.04227233796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46001.04227233796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46001.04227233796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46001.04227233796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46001.04227233796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46001.04227233796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46001.04227233796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46001.04227233796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46001.04227233796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46001.04227233796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46001.04227233796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46001.04227233796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46001.04227233796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46001.04227233796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46001.04227233796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46001.04227233796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46001.04227233796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46001.04227233796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46001.04227233796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46001.04227233796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46001.04227233796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46001.04227233796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46001.04227233796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46001.04227233796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46001.04227233796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46001.04227233796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46001.04227233796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46001.04227233796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46001.04227233796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46001.04227233796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46001.04227233796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46001.04227233796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46001.04227233796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46001.04227233796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46001.04227233796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46001.04227233796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46001.04227233796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46001.04227233796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46001.04227233796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46001.04227233796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46001.04227233796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46001.04227233796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46001.04227233796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46001.04227233796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46001.04227233796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46001.04227233796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46001.04227233796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46001.04227233796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46001.04227233796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46001.04227233796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46001.04227233796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46001.04227233796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46001.04227233796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46001.04227233796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46001.04227233796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46001.04227233796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46001.04227233796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46001.04227233796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46001.04227233796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46001.04227233796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46001.04227233796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46001.04227233796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46001.04227233796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46001.04227233796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46001.04227233796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46001.04227233796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46001.04227233796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46001.04227233796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46001.04227233796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46001.04227233796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46001.04227233796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46001.04227233796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46001.04227233796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46001.04227233796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46001.04227233796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46001.04227233796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46001.04227233796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46001.04227233796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46001.04227233796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46001.04227233796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46001.04227233796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46001.04227233796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46001.04227233796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46001.04227233796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46001.04227233796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46001.04227233796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46001.04227233796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46001.04227233796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46001.04227233796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46001.04227233796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46001.04227233796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46001.04227233796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46001.04227233796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46001.04227233796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46001.04227233796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46001.04227233796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46001.04227233796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46001.04227233796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46001.04227233796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46001.04227233796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46001.04227233796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46001.04227233796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46001.04227233796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46001.04227233796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46001.04227233796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46001.04227233796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46001.04227233796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46001.04227233796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46001.04227233796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46001.04227233796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46001.04227233796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46001.04227233796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46001.04227233796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46001.04227233796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46001.04227233796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46001.04227233796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46001.04227233796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46001.04227233796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46001.04227233796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46001.04227233796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46001.04227233796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46001.04227233796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46001.04227233796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46001.04227233796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46001.04227233796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46001.04227233796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46001.04227233796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46001.04227233796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46001.04227233796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46001.04227233796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46001.04227233796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46001.04227233796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46001.04227233796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46001.04227233796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46001.04227233796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46001.04227233796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46001.04227233796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46001.04227233796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46001.04227233796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46001.04227233796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46001.04227233796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46001.04227233796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46001.04227233796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46001.04227233796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46001.04227233796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46001.04227233796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46001.04227233796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46001.04227233796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46001.04227233796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46001.04227233796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46001.04227233796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46001.04227233796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46001.04227233796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46001.04227233796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46001.04227233796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46001.04227233796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46001.04227233796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46001.04227233796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46001.04227233796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46001.04227233796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46001.04227233796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46001.04227233796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46001.04227233796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46001.04227233796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46001.04227233796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46001.04227233796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46001.04227233796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46001.04227233796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46001.04227233796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46001.04227233796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46001.04227233796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46001.04227233796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46001.04227233796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46001.04227233796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46001.04227233796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46001.04227233796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46001.04227233796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46001.04227233796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46001.04227233796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46001.04227233796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46001.04227233796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46001.04227233796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46001.04227233796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46001.04227233796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46001.04227233796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46001.04227233796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46001.04227233796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46001.04227233796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46001.04227233796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46001.04227233796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46001.04227233796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46001.04227233796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46001.04227233796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46001.04227233796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46001.04227233796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46001.04227233796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46001.04227233796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46001.04227233796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46001.04227233796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46001.04227233796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46001.04227233796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46001.04227233796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46001.04227233796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46001.04227233796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46001.04227233796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46001.04227233796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46001.04227233796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46001.04227233796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46001.04227233796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46001.04227233796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46001.04227233796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46001.04227233796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46001.04227233796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46001.04227233796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46001.04227233796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46001.04227233796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46001.04227233796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46001.04227233796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46001.04227233796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46001.04227233796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46001.04227233796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46001.04227233796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46001.04227233796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46001.04227233796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46001.04227233796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46001.04227233796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46001.04227233796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46001.04227233796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46001.04227233796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46001.04227233796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46001.04227233796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46001.04227233796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46001.04227233796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46001.04227233796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46001.04227233796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46001.04227233796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46001.04227233796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46001.04227233796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46001.04227233796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46001.04227233796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46001.04227233796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46001.04227233796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46001.04227233796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46001.04227233796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46001.04227233796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46001.04227233796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46001.04227233796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46001.04227233796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46001.04227233796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46001.04227233796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46001.04227233796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46001.04227233796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46001.04227233796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46001.04227233796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46001.04227233796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46001.04227233796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46001.04227233796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46001.04227233796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46001.04227233796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46001.04227233796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46001.04227233796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46001.04227233796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46001.04227233796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46001.04227233796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46001.04227233796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46001.04227233796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46001.04227233796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46001.04227233796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46001.04227233796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46001.04227233796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46001.04227233796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46001.04227233796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46001.04227233796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46001.04227233796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46001.04227233796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46001.04227233796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46001.04227233796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46001.04227233796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46001.04227233796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46001.04227233796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46001.04227233796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46001.04227233796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46001.04227233796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46001.04227233796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46001.04227233796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46001.04227233796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46001.04227233796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46001.04227233796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46001.04227233796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46001.04227233796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46001.04227233796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46001.04227233796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46001.04227233796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46001.04227233796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46001.04227233796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46001.04227233796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46001.04227233796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46001.04227233796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46001.04227233796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46001.04227233796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46001.04227233796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46001.04227233796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46001.04227233796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46001.04227233796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46001.04227233796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46001.04227233796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46001.04227233796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46001.04227233796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46001.04227233796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46001.04227233796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46001.04227233796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46001.04227233796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46001.04227233796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46001.04227233796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46001.04227233796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46001.04227233796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opLeftCell="A13"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297.56155474536354</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2.2481288194394438</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46001.04227233796</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0.72404317129257834</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0.10698298610805068</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0.30837187499855645</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46001.04227233796</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3.9367245364701375E-2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46001.04227233796</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46001.04227233796</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4.4714467592712026E-2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46001.04227233796</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3.0246874994190875E-2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46001.04227233796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46001.04227233796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46001.04227233796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46001.04227233796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46001.04227233796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46001.04227233796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46001.04227233796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46001.04227233796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46001.04227233796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46001.04227233796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46001.04227233796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46001.04227233796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46001.04227233796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46001.04227233796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46001.04227233796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46001.04227233796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46001.04227233796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46001.04227233796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46001.04227233796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46001.04227233796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46001.04227233796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46001.04227233796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46001.04227233796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46001.04227233796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46001.04227233796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46001.04227233796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46001.04227233796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46001.04227233796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46001.04227233796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46001.04227233796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46001.04227233796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46001.04227233796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46001.04227233796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46001.04227233796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46001.04227233796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46001.04227233796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46001.04227233796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46001.04227233796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46001.04227233796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46001.04227233796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46001.04227233796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46001.04227233796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46001.04227233796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46001.04227233796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46001.04227233796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46001.04227233796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46001.04227233796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46001.04227233796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46001.04227233796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46001.04227233796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46001.04227233796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46001.04227233796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46001.04227233796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46001.04227233796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46001.04227233796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46001.04227233796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46001.04227233796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46001.04227233796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46001.04227233796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46001.04227233796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46001.04227233796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46001.04227233796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46001.04227233796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46001.04227233796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46001.04227233796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46001.04227233796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46001.04227233796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46001.04227233796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46001.04227233796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46001.04227233796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46001.04227233796</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109.21021215277142</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74.853395023143094</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52.381161226847325</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19.668973726846161</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3.93478391203098</v>
      </c>
      <c r="H6" s="38">
        <v>45997.093599537038</v>
      </c>
      <c r="I6" s="37" t="str">
        <f>IFERROR(VLOOKUP(D6,DB!A:F,6,0),"")</f>
        <v>SCECO</v>
      </c>
      <c r="J6" s="37" t="str">
        <f>IFERROR(VLOOKUP(D6,DB!A:G,7,0),"")</f>
        <v>In progress</v>
      </c>
      <c r="K6" s="37" t="s">
        <v>39148</v>
      </c>
      <c r="L6" s="37" t="str">
        <f>IFERROR(VLOOKUP(D6,DB!A:I,9,0),"")</f>
        <v>Latis</v>
      </c>
    </row>
    <row r="7" spans="1:13">
      <c r="A7" s="37" t="s">
        <v>39149</v>
      </c>
      <c r="B7" s="37" t="str">
        <f>IFERROR(VLOOKUP(D7,DB!A:K,11,0),"")</f>
        <v>R5</v>
      </c>
      <c r="C7" s="37">
        <v>1</v>
      </c>
      <c r="D7" s="37" t="s">
        <v>38216</v>
      </c>
      <c r="E7" s="37" t="s">
        <v>39106</v>
      </c>
      <c r="F7" s="132" t="s">
        <v>24</v>
      </c>
      <c r="G7" s="102" t="str">
        <f ca="1">IFERROR(NOW()-F7,"")</f>
        <v/>
      </c>
      <c r="H7" s="38">
        <v>46000.996539351851</v>
      </c>
      <c r="I7" s="37" t="str">
        <f>IFERROR(VLOOKUP(D7,DB!A:F,6,0),"")</f>
        <v>SCECO</v>
      </c>
      <c r="J7" s="37" t="str">
        <f>IFERROR(VLOOKUP(D7,DB!A:G,7,0),"")</f>
        <v>Haj Removal</v>
      </c>
      <c r="K7" s="37" t="s">
        <v>39150</v>
      </c>
      <c r="L7" s="37" t="str">
        <f>IFERROR(VLOOKUP(D7,DB!A:I,9,0),"")</f>
        <v>Latis</v>
      </c>
    </row>
    <row r="8" spans="1:13">
      <c r="A8" s="37"/>
      <c r="B8" s="37" t="str">
        <f>IFERROR(VLOOKUP(D8,DB!A:K,11,0),"")</f>
        <v/>
      </c>
      <c r="C8" s="37"/>
      <c r="D8" s="37"/>
      <c r="E8" s="37"/>
      <c r="F8" s="38"/>
      <c r="G8" s="131">
        <f ca="1">IFERROR(NOW()-F8,"")</f>
        <v>46001.04227233796</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31">
        <f ca="1">IFERROR(NOW()-F9,"")</f>
        <v>46001.04227233796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46001.04227233796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46001.04227233796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46001.04227233796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1">
        <f ca="1">IFERROR(NOW()-F13,"")</f>
        <v>46001.04227233796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46001.04227233796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46001.04227233796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46001.04227233796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46001.04227233796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46001.04227233796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46001.04227233796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46001.04227233796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46001.04227233796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46001.04227233796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46001.04227233796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46001.04227233796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46001.04227233796</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2</v>
      </c>
      <c r="D2" s="115" t="s">
        <v>39042</v>
      </c>
      <c r="E2" s="138" t="s">
        <v>39106</v>
      </c>
      <c r="F2" s="117">
        <v>46000.808553240742</v>
      </c>
      <c r="G2" s="72">
        <f t="shared" ref="G2:G9" ca="1" si="0">IFERROR(NOW()-F2,"-")</f>
        <v>0.23371909721754491</v>
      </c>
      <c r="H2" s="117">
        <v>46000.762835648151</v>
      </c>
      <c r="I2" s="115" t="str">
        <f>IFERROR(VLOOKUP(D2,DB!A:F,6,0),"")</f>
        <v>SCECO</v>
      </c>
      <c r="J2" s="115" t="str">
        <f>IFERROR(VLOOKUP(D2,DB!A:G,7,0),"")</f>
        <v>Dead</v>
      </c>
      <c r="K2" s="118" t="s">
        <v>39152</v>
      </c>
      <c r="L2" s="133" t="str">
        <f>IFERROR(VLOOKUP(D2,DB!A:I,9,0),"")</f>
        <v>Latis</v>
      </c>
    </row>
    <row r="3" spans="1:16382" ht="31.5" customHeight="1">
      <c r="A3" s="114" t="s">
        <v>39153</v>
      </c>
      <c r="B3" s="115" t="str">
        <f>IFERROR(VLOOKUP(D3,DB!A:K,11,0),"")</f>
        <v>R6</v>
      </c>
      <c r="C3" s="116">
        <v>1</v>
      </c>
      <c r="D3" s="115" t="s">
        <v>36052</v>
      </c>
      <c r="E3" s="138" t="s">
        <v>39154</v>
      </c>
      <c r="F3" s="117">
        <v>46000.978460648148</v>
      </c>
      <c r="G3" s="72">
        <f t="shared" ca="1" si="0"/>
        <v>6.3811689811700489E-2</v>
      </c>
      <c r="H3" s="117">
        <v>46001.009618055556</v>
      </c>
      <c r="I3" s="115" t="str">
        <f>IFERROR(VLOOKUP(D3,DB!A:F,6,0),"")</f>
        <v>SCECO</v>
      </c>
      <c r="J3" s="115" t="str">
        <f>IFERROR(VLOOKUP(D3,DB!A:G,7,0),"")</f>
        <v xml:space="preserve">Weak </v>
      </c>
      <c r="K3" s="118" t="s">
        <v>39155</v>
      </c>
      <c r="L3" s="133" t="str">
        <f>IFERROR(VLOOKUP(D3,DB!A:I,9,0),"")</f>
        <v>Latis</v>
      </c>
    </row>
    <row r="4" spans="1:16382" ht="31.5" customHeight="1">
      <c r="A4" s="114"/>
      <c r="B4" s="115" t="str">
        <f>IFERROR(VLOOKUP(D4,DB!A:K,11,0),"")</f>
        <v/>
      </c>
      <c r="C4" s="116"/>
      <c r="D4" s="115"/>
      <c r="E4" s="138"/>
      <c r="F4" s="117"/>
      <c r="G4" s="72">
        <f t="shared" ca="1" si="0"/>
        <v>46001.04227233796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46001.04227233796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46001.04227233796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46001.04227233796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46001.04227233796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46001.04227233796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46001.04227233796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46001.04227233796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46001.04227233796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46001.04227233796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46001.04227233796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46001.04227233796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46001.04227233796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46001.04227233796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46001.04227233796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46001.04227233796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46001.04227233796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46001.04227233796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46001.04227233796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46001.04227233796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46001.04227233796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46001.04227233796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46001.04227233796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46001.04227233796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46001.04227233796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46001.04227233796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46001.04227233796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46001.04227233796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46001.04227233796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46001.04227233796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46001.04227233796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46001.04227233796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46001.04227233796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46001.04227233796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46001.04227233796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46001.04227233796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46001.04227233796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46001.04227233796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46001.04227233796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46001.04227233796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46001.04227233796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46001.04227233796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46001.04227233796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46001.04227233796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46001.04227233796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46001.04227233796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46001.04227233796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46001.04227233796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46001.04227233796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46001.04227233796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46001.04227233796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46001.04227233796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46001.04227233796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46001.04227233796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46001.04227233796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46001.04227233796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46001.04227233796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46001.04227233796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46001.04227233796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46001.04227233796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46001.04227233796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46001.04227233796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46001.04227233796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46001.04227233796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46001.04227233796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46001.04227233796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46001.04227233796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46001.04227233796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46001.04227233796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46001.04227233796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46001.04227233796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46001.04227233796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46001.04227233796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46001.04227233796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46001.04227233796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46001.04227233796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46001.04227233796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46001.04227233796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46001.04227233796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46001.04227233796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46001.04227233796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46001.04227233796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46001.04227233796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46001.04227233796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46001.04227233796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46001.04227233796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46001.04227233796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46001.04227233796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46001.04227233796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46001.04227233796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46001.04227233796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46001.04227233796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46001.04227233796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46001.04227233796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46001.04227233796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46001.04227233796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46001.04227233796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46001.04227233796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46001.04227233796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46001.04227233796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46001.04227233796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46001.04227233796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46001.04227233796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46001.04227233796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46001.04227233796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46001.04227233796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46001.04227233796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46001.04227233796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46001.04227233796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46001.04227233796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46001.04227233796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46001.04227233796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46001.04227233796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46001.04227233796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46001.04227233796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46001.04227233796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46001.04227233796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46001.04227233796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46001.04227233796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46001.04227233796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46001.04227233796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46001.04227233796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46001.04227233796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46001.04227233796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46001.04227233796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46001.04227233796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46001.04227233796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46001.04227233796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46001.04227233796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46001.04227233796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46001.04227233796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46001.04227233796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46001.04227233796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46001.04227233796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46001.04227233796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46001.04227233796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46001.04227233796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46001.04227233796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46001.04227233796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46001.04227233796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46001.04227233796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46001.04227233796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46001.04227233796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46001.04227233796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46001.04227233796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46001.04227233796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46001.04227233796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46001.04227233796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46001.04227233796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46001.04227233796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46001.04227233796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46001.04227233796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46001.04227233796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46001.04227233796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46001.04227233796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46001.04227233796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46001.04227233796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46001.04227233796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46001.04227233796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46001.04227233796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46001.04227233796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46001.04227233796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46001.04227233796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46001.04227233796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46001.04227233796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46001.04227233796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46001.04227233796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46001.04227233796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46001.04227233796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46001.04227233796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46001.04227233796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46001.04227233796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46001.04227233796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46001.04227233796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46001.04227233796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46001.04227233796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46001.04227233796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46001.04227233796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46001.04227233796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46001.04227233796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46001.04227233796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46001.04227233796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46001.04227233796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46001.04227233796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46001.04227233796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46001.04227233796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46001.04227233796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46001.04227233796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46001.04227233796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46001.04227233796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46001.04227233796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46001.04227233796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46001.04227233796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46001.04227233796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46001.04227233796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46001.04227233796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46001.04227233796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46001.04227233796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46001.04227233796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46001.04227233796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46001.04227233796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46001.04227233796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46001.04227233796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46001.04227233796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46001.04227233796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46001.04227233796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46001.04227233796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46001.04227233796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46001.04227233796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46001.04227233796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46001.04227233796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46001.04227233796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46001.04227233796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46001.04227233796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46001.04227233796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46001.04227233796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46001.04227233796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46001.04227233796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46001.04227233796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46001.04227233796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46001.04227233796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46001.04227233796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46001.04227233796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46001.04227233796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46001.04227233796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46001.04227233796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46001.04227233796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46001.04227233796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46001.04227233796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46001.04227233796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46001.04227233796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46001.04227233796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46001.04227233796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46001.04227233796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46001.04227233796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46001.04227233796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46001.04227233796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46001.04227233796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46001.04227233796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46001.04227233796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46001.04227233796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46001.04227233796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46001.04227233796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46001.04227233796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46001.04227233796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46001.04227233796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46001.04227233796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46001.04227233796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46001.04227233796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46001.04227233796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46001.04227233796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46001.04227233796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46001.04227233796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46001.04227233796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46001.04227233796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46001.04227233796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46001.04227233796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46001.04227233796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46001.04227233796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46001.04227233796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46001.04227233796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46001.04227233796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46001.04227233796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46001.04227233796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46001.04227233796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46001.04227233796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46001.04227233796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46001.04227233796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46001.04227233796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46001.04227233796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46001.04227233796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46001.04227233796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46001.04227233796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46001.04227233796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46001.04227233796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46001.04227233796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46001.04227233796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46001.04227233796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46001.04227233796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46001.04227233796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46001.04227233796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46001.04227233796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46001.04227233796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46001.04227233796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46001.04227233796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46001.04227233796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46001.04227233796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46001.04227233796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46001.04227233796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46001.04227233796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46001.04227233796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46001.04227233796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46001.04227233796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46001.04227233796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46001.04227233796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46001.04227233796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46001.04227233796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46001.04227233796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46001.04227233796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46001.04227233796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46001.04227233796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46001.04227233796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46001.04227233796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46001.04227233796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46001.04227233796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46001.04227233796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46001.04227233796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46001.04227233796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46001.04227233796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46001.04227233796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46001.04227233796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46001.04227233796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46001.04227233796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46001.04227233796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46001.04227233796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46001.04227233796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46001.04227233796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46001.04227233796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46001.04227233796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46001.04227233796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46001.04227233796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46001.04227233796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46001.04227233796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46001.04227233796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46001.04227233796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46001.04227233796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46001.04227233796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46001.04227233796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46001.04227233796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46001.04227233796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46001.04227233796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46001.04227233796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46001.04227233796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46001.04227233796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46001.04227233796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46001.04227233796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46001.04227233796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46001.04227233796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46001.04227233796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46001.04227233796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46001.04227233796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46001.04227233796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46001.04227233796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46001.04227233796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46001.04227233796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46001.04227233796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46001.04227233796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46001.04227233796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46001.04227233796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46001.04227233796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46001.04227233796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46001.04227233796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46001.04227233796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46001.04227233796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46001.04227233796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46001.04227233796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46001.04227233796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46001.04227233796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46001.04227233796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46001.04227233796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46001.04227233796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46001.04227233796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46001.04227233796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46001.04227233796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46001.04227233796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46001.04227233796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46001.04227233796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46001.04227233796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46001.04227233796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46001.04227233796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46001.04227233796</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46001.04227233796</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2025-12-09T22:02:03Z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